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Yearling Steer" sheetId="1" r:id="rId1"/>
  </sheets>
  <definedNames/>
  <calcPr fullCalcOnLoad="1"/>
</workbook>
</file>

<file path=xl/sharedStrings.xml><?xml version="1.0" encoding="utf-8"?>
<sst xmlns="http://schemas.openxmlformats.org/spreadsheetml/2006/main" count="58" uniqueCount="54">
  <si>
    <t>ITEM</t>
  </si>
  <si>
    <t>QUANTITY/UNIT</t>
  </si>
  <si>
    <t xml:space="preserve">      PRICE PER</t>
  </si>
  <si>
    <t>AMOUNT</t>
  </si>
  <si>
    <t>YOUR</t>
  </si>
  <si>
    <t xml:space="preserve">           UNIT</t>
  </si>
  <si>
    <t>BUDGET</t>
  </si>
  <si>
    <t>RECEIPTS</t>
  </si>
  <si>
    <t>lb</t>
  </si>
  <si>
    <t>/lb</t>
  </si>
  <si>
    <t>VARIABLE COSTS</t>
  </si>
  <si>
    <t>Corn</t>
  </si>
  <si>
    <t>bu</t>
  </si>
  <si>
    <t>/bu</t>
  </si>
  <si>
    <t>Purchased Supplement</t>
  </si>
  <si>
    <t>Corn Silage (32% DM w/NPN)</t>
  </si>
  <si>
    <t>ton</t>
  </si>
  <si>
    <t>/ton</t>
  </si>
  <si>
    <t>TOTAL FEED COSTS</t>
  </si>
  <si>
    <t>Feeder Calf</t>
  </si>
  <si>
    <t>Health Program</t>
  </si>
  <si>
    <t>(Rumensin, Implant, Minerals)</t>
  </si>
  <si>
    <t>Marketing</t>
  </si>
  <si>
    <t>Electric, Telephone, &amp; Misc.</t>
  </si>
  <si>
    <t>mo</t>
  </si>
  <si>
    <t>TOTAL VARIABLE COSTS</t>
  </si>
  <si>
    <t>FIXED COSTS</t>
  </si>
  <si>
    <t>Labor Charge</t>
  </si>
  <si>
    <t>hours</t>
  </si>
  <si>
    <t>/hr</t>
  </si>
  <si>
    <t>TOTAL FIXED COSTS</t>
  </si>
  <si>
    <t>TOTAL COSTS</t>
  </si>
  <si>
    <t>Price per cwt.</t>
  </si>
  <si>
    <t>lb steer gross value</t>
  </si>
  <si>
    <t>RETURN ABOVE VARIABLE COSTS</t>
  </si>
  <si>
    <t>RETURN ABOVE TOTAL COSTS</t>
  </si>
  <si>
    <r>
      <t>1.</t>
    </r>
    <r>
      <rPr>
        <sz val="10"/>
        <rFont val="Arial"/>
        <family val="0"/>
      </rPr>
      <t xml:space="preserve"> 1250 lbs. gross weight less 2.0% death loss equaling 25 lbs. </t>
    </r>
  </si>
  <si>
    <r>
      <t>2.</t>
    </r>
    <r>
      <rPr>
        <sz val="10"/>
        <rFont val="Arial"/>
        <family val="0"/>
      </rPr>
      <t xml:space="preserve"> Based on OSU Feedlot Ration Formulation; NPN corn silage: urea, anhydrous ammonia or other sources </t>
    </r>
  </si>
  <si>
    <t>added to bring protein equivalent to 13%; shelled corn feed at 1% of body weight to 900 lbs.; then 1.5%</t>
  </si>
  <si>
    <t xml:space="preserve"> of body weight to finish; frame size - medium, feedlot environment - excellent; includes ionophore and </t>
  </si>
  <si>
    <t xml:space="preserve">growth stimulant; assumes no gain for the first two weeks of feeding period. </t>
  </si>
  <si>
    <r>
      <t>3.</t>
    </r>
    <r>
      <rPr>
        <sz val="10"/>
        <rFont val="Arial"/>
        <family val="0"/>
      </rPr>
      <t xml:space="preserve"> Includes full cost of feeder steer plus 1/2 cost of feed, vet &amp; med. and utilities for 6.5 mo. at 9% int. </t>
    </r>
  </si>
  <si>
    <r>
      <t>6.</t>
    </r>
    <r>
      <rPr>
        <sz val="10"/>
        <rFont val="Arial"/>
        <family val="0"/>
      </rPr>
      <t xml:space="preserve"> 5% of gross minus steer cost. </t>
    </r>
  </si>
  <si>
    <r>
      <t xml:space="preserve">Steer </t>
    </r>
    <r>
      <rPr>
        <vertAlign val="superscript"/>
        <sz val="10"/>
        <rFont val="Arial"/>
        <family val="2"/>
      </rPr>
      <t>1</t>
    </r>
  </si>
  <si>
    <r>
      <t>Feed</t>
    </r>
    <r>
      <rPr>
        <vertAlign val="superscript"/>
        <sz val="10"/>
        <rFont val="Arial"/>
        <family val="2"/>
      </rPr>
      <t xml:space="preserve"> 2</t>
    </r>
  </si>
  <si>
    <r>
      <t>Int. on Operating Cap.</t>
    </r>
    <r>
      <rPr>
        <vertAlign val="superscript"/>
        <sz val="10"/>
        <rFont val="Arial"/>
        <family val="2"/>
      </rPr>
      <t xml:space="preserve"> 3</t>
    </r>
  </si>
  <si>
    <r>
      <t>Equipment Charge</t>
    </r>
    <r>
      <rPr>
        <vertAlign val="superscript"/>
        <sz val="10"/>
        <rFont val="Arial"/>
        <family val="2"/>
      </rPr>
      <t xml:space="preserve"> 4</t>
    </r>
  </si>
  <si>
    <r>
      <t>Buildings Charge</t>
    </r>
    <r>
      <rPr>
        <vertAlign val="superscript"/>
        <sz val="10"/>
        <rFont val="Arial"/>
        <family val="2"/>
      </rPr>
      <t xml:space="preserve"> 5</t>
    </r>
  </si>
  <si>
    <r>
      <t xml:space="preserve">Management Charge </t>
    </r>
    <r>
      <rPr>
        <vertAlign val="superscript"/>
        <sz val="10"/>
        <rFont val="Arial"/>
        <family val="2"/>
      </rPr>
      <t>6</t>
    </r>
  </si>
  <si>
    <t>of gross revenue</t>
  </si>
  <si>
    <r>
      <t>4.</t>
    </r>
    <r>
      <rPr>
        <sz val="10"/>
        <rFont val="Arial"/>
        <family val="0"/>
      </rPr>
      <t xml:space="preserve"> Includes $135 investment X 20% annual cost X 6.5 months use</t>
    </r>
  </si>
  <si>
    <r>
      <t>5.</t>
    </r>
    <r>
      <rPr>
        <sz val="10"/>
        <rFont val="Arial"/>
        <family val="0"/>
      </rPr>
      <t xml:space="preserve"> Includes $165 investment in housing, feed storage, and corrals X 17% annual cost X 6.5 months use</t>
    </r>
  </si>
  <si>
    <t>2002 YEARLING SLAUGHTER STEER BUDGET</t>
  </si>
  <si>
    <t>650 lbs. - 1250 lbs.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</si>
</sst>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00"/>
    <numFmt numFmtId="165" formatCode="0.0000000"/>
    <numFmt numFmtId="166" formatCode="0_);[Red]\(0\)"/>
    <numFmt numFmtId="167" formatCode="&quot;$&quot;#,##0.00"/>
    <numFmt numFmtId="168" formatCode="&quot;$&quot;#,##0"/>
    <numFmt numFmtId="169" formatCode="#,##0.0"/>
    <numFmt numFmtId="170" formatCode="0.0%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3" xfId="0" applyBorder="1" applyAlignment="1">
      <alignment/>
    </xf>
    <xf numFmtId="1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9" fontId="0" fillId="0" borderId="0" xfId="0" applyNumberFormat="1" applyAlignment="1">
      <alignment/>
    </xf>
    <xf numFmtId="0" fontId="0" fillId="0" borderId="0" xfId="0" applyAlignment="1">
      <alignment horizontal="left"/>
    </xf>
    <xf numFmtId="9" fontId="0" fillId="0" borderId="0" xfId="0" applyNumberFormat="1" applyAlignment="1">
      <alignment/>
    </xf>
    <xf numFmtId="6" fontId="0" fillId="0" borderId="0" xfId="0" applyNumberFormat="1" applyAlignment="1">
      <alignment/>
    </xf>
    <xf numFmtId="38" fontId="0" fillId="0" borderId="0" xfId="0" applyNumberFormat="1" applyAlignment="1">
      <alignment/>
    </xf>
    <xf numFmtId="0" fontId="0" fillId="0" borderId="6" xfId="0" applyBorder="1" applyAlignment="1">
      <alignment/>
    </xf>
    <xf numFmtId="166" fontId="0" fillId="0" borderId="0" xfId="0" applyNumberFormat="1" applyAlignment="1">
      <alignment/>
    </xf>
    <xf numFmtId="0" fontId="3" fillId="0" borderId="0" xfId="0" applyFont="1" applyAlignment="1">
      <alignment/>
    </xf>
    <xf numFmtId="9" fontId="0" fillId="0" borderId="0" xfId="19" applyAlignment="1">
      <alignment/>
    </xf>
    <xf numFmtId="170" fontId="0" fillId="0" borderId="0" xfId="0" applyNumberForma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2</xdr:col>
      <xdr:colOff>209550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523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abSelected="1" workbookViewId="0" topLeftCell="A1">
      <selection activeCell="L2" sqref="L2"/>
    </sheetView>
  </sheetViews>
  <sheetFormatPr defaultColWidth="9.140625" defaultRowHeight="12.75"/>
  <cols>
    <col min="1" max="2" width="2.7109375" style="0" customWidth="1"/>
    <col min="11" max="11" width="2.140625" style="0" customWidth="1"/>
  </cols>
  <sheetData>
    <row r="1" ht="12.75">
      <c r="L1">
        <v>6</v>
      </c>
    </row>
    <row r="2" spans="1:11" ht="15.75">
      <c r="A2" s="30" t="s">
        <v>52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5.75">
      <c r="A3" s="30" t="s">
        <v>53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5" spans="1:12" ht="12.75">
      <c r="A5" s="1"/>
      <c r="B5" s="1"/>
      <c r="C5" s="2" t="s">
        <v>0</v>
      </c>
      <c r="D5" s="2"/>
      <c r="E5" s="2"/>
      <c r="F5" s="2" t="s">
        <v>1</v>
      </c>
      <c r="G5" s="2"/>
      <c r="H5" s="2" t="s">
        <v>2</v>
      </c>
      <c r="I5" s="2"/>
      <c r="J5" s="2" t="s">
        <v>3</v>
      </c>
      <c r="K5" s="1"/>
      <c r="L5" s="3" t="s">
        <v>4</v>
      </c>
    </row>
    <row r="6" spans="1:12" ht="12.75">
      <c r="A6" s="4"/>
      <c r="B6" s="4"/>
      <c r="C6" s="4"/>
      <c r="D6" s="4"/>
      <c r="E6" s="4"/>
      <c r="F6" s="4"/>
      <c r="G6" s="4"/>
      <c r="H6" s="5" t="s">
        <v>5</v>
      </c>
      <c r="I6" s="4"/>
      <c r="J6" s="4"/>
      <c r="K6" s="4"/>
      <c r="L6" s="6" t="s">
        <v>6</v>
      </c>
    </row>
    <row r="7" spans="8:12" ht="12.75">
      <c r="H7" s="7"/>
      <c r="L7" s="8"/>
    </row>
    <row r="8" ht="12.75">
      <c r="A8" s="7" t="s">
        <v>7</v>
      </c>
    </row>
    <row r="9" spans="2:12" ht="14.25">
      <c r="B9" t="s">
        <v>43</v>
      </c>
      <c r="F9" s="9">
        <v>1225</v>
      </c>
      <c r="G9" t="s">
        <v>8</v>
      </c>
      <c r="H9" s="10">
        <v>0.72</v>
      </c>
      <c r="I9" t="s">
        <v>9</v>
      </c>
      <c r="J9" s="11">
        <f>+F9*H9</f>
        <v>882</v>
      </c>
      <c r="L9" s="4"/>
    </row>
    <row r="10" spans="8:10" ht="12.75">
      <c r="H10" s="12"/>
      <c r="J10" s="13"/>
    </row>
    <row r="11" spans="1:10" ht="12.75">
      <c r="A11" s="7" t="s">
        <v>10</v>
      </c>
      <c r="H11" s="12"/>
      <c r="J11" s="13"/>
    </row>
    <row r="12" spans="2:10" ht="14.25">
      <c r="B12" t="s">
        <v>44</v>
      </c>
      <c r="H12" s="12"/>
      <c r="J12" s="13"/>
    </row>
    <row r="13" spans="3:12" ht="12.75">
      <c r="C13" t="s">
        <v>11</v>
      </c>
      <c r="F13">
        <v>51</v>
      </c>
      <c r="G13" t="s">
        <v>12</v>
      </c>
      <c r="H13" s="12">
        <v>2.3</v>
      </c>
      <c r="I13" t="s">
        <v>13</v>
      </c>
      <c r="J13" s="13">
        <f>+F13*H13</f>
        <v>117.3</v>
      </c>
      <c r="L13" s="4"/>
    </row>
    <row r="14" spans="3:12" ht="12.75">
      <c r="C14" t="s">
        <v>14</v>
      </c>
      <c r="F14">
        <v>75</v>
      </c>
      <c r="G14" t="s">
        <v>8</v>
      </c>
      <c r="H14" s="12">
        <v>0.12</v>
      </c>
      <c r="I14" t="s">
        <v>9</v>
      </c>
      <c r="J14" s="13">
        <f>+F14*H14</f>
        <v>9</v>
      </c>
      <c r="L14" s="14"/>
    </row>
    <row r="15" spans="3:12" ht="12.75">
      <c r="C15" t="s">
        <v>15</v>
      </c>
      <c r="F15">
        <v>3.1</v>
      </c>
      <c r="G15" t="s">
        <v>16</v>
      </c>
      <c r="H15" s="12">
        <v>22.5</v>
      </c>
      <c r="I15" t="s">
        <v>17</v>
      </c>
      <c r="J15" s="15">
        <f>+F15*H15</f>
        <v>69.75</v>
      </c>
      <c r="K15" s="16"/>
      <c r="L15" s="17"/>
    </row>
    <row r="16" spans="8:12" ht="12.75">
      <c r="H16" s="12"/>
      <c r="J16" s="18"/>
      <c r="K16" s="19"/>
      <c r="L16" s="19"/>
    </row>
    <row r="17" spans="1:12" ht="12.75">
      <c r="A17" t="s">
        <v>18</v>
      </c>
      <c r="H17" s="12"/>
      <c r="J17" s="13">
        <f>SUM(J13:J16)</f>
        <v>196.05</v>
      </c>
      <c r="L17" s="4"/>
    </row>
    <row r="18" spans="8:10" ht="12.75">
      <c r="H18" s="12"/>
      <c r="J18" s="13"/>
    </row>
    <row r="19" spans="2:12" ht="12.75">
      <c r="B19" t="s">
        <v>19</v>
      </c>
      <c r="F19">
        <v>650</v>
      </c>
      <c r="G19" t="s">
        <v>8</v>
      </c>
      <c r="H19" s="12">
        <v>0.73</v>
      </c>
      <c r="I19" t="s">
        <v>9</v>
      </c>
      <c r="J19" s="13">
        <f>+F19*H19</f>
        <v>474.5</v>
      </c>
      <c r="L19" s="4"/>
    </row>
    <row r="20" spans="2:10" ht="12.75">
      <c r="B20" t="s">
        <v>20</v>
      </c>
      <c r="J20" s="13"/>
    </row>
    <row r="21" spans="3:12" ht="12.75">
      <c r="C21" t="s">
        <v>21</v>
      </c>
      <c r="J21" s="13">
        <v>24</v>
      </c>
      <c r="L21" s="4"/>
    </row>
    <row r="22" spans="2:12" ht="12.75">
      <c r="B22" t="s">
        <v>22</v>
      </c>
      <c r="J22" s="13">
        <v>15</v>
      </c>
      <c r="L22" s="14"/>
    </row>
    <row r="23" spans="2:12" ht="12.75">
      <c r="B23" t="s">
        <v>23</v>
      </c>
      <c r="J23" s="13">
        <v>10</v>
      </c>
      <c r="L23" s="14"/>
    </row>
    <row r="24" spans="2:12" ht="14.25">
      <c r="B24" t="s">
        <v>45</v>
      </c>
      <c r="E24" s="11">
        <f>+(J19)+(J17/2)+J21+J23</f>
        <v>606.525</v>
      </c>
      <c r="F24" s="20">
        <v>6.5</v>
      </c>
      <c r="G24" s="21" t="s">
        <v>24</v>
      </c>
      <c r="H24" s="22">
        <v>0.09</v>
      </c>
      <c r="J24" s="15">
        <f>+E24*H24*(F24/12)</f>
        <v>29.568093749999996</v>
      </c>
      <c r="K24" s="16"/>
      <c r="L24" s="17"/>
    </row>
    <row r="25" spans="10:12" ht="12.75">
      <c r="J25" s="18"/>
      <c r="K25" s="19"/>
      <c r="L25" s="19"/>
    </row>
    <row r="26" spans="1:12" ht="12.75">
      <c r="A26" s="7" t="s">
        <v>25</v>
      </c>
      <c r="J26" s="13">
        <f>J17+J21+J22+J23+J24+J19</f>
        <v>749.1180937500001</v>
      </c>
      <c r="L26" s="4"/>
    </row>
    <row r="27" ht="12.75">
      <c r="J27" s="13"/>
    </row>
    <row r="28" spans="1:10" ht="12.75">
      <c r="A28" s="7" t="s">
        <v>26</v>
      </c>
      <c r="J28" s="13"/>
    </row>
    <row r="29" spans="2:12" ht="12.75">
      <c r="B29" t="s">
        <v>27</v>
      </c>
      <c r="F29">
        <v>1.5</v>
      </c>
      <c r="G29" t="s">
        <v>28</v>
      </c>
      <c r="H29" s="12">
        <v>8</v>
      </c>
      <c r="I29" t="s">
        <v>29</v>
      </c>
      <c r="J29" s="13">
        <f>+F29*H29</f>
        <v>12</v>
      </c>
      <c r="L29" s="4"/>
    </row>
    <row r="30" spans="2:12" ht="14.25">
      <c r="B30" t="s">
        <v>46</v>
      </c>
      <c r="F30" s="23">
        <v>135</v>
      </c>
      <c r="H30" s="29">
        <v>0.176</v>
      </c>
      <c r="J30" s="13">
        <f>+F30*H30*(6.5/12)</f>
        <v>12.869999999999997</v>
      </c>
      <c r="L30" s="14"/>
    </row>
    <row r="31" spans="2:12" ht="14.25">
      <c r="B31" t="s">
        <v>47</v>
      </c>
      <c r="F31" s="23">
        <v>165</v>
      </c>
      <c r="H31" s="29">
        <v>0.147</v>
      </c>
      <c r="J31" s="13">
        <f>+F31*H31*(6.5/12)</f>
        <v>13.138124999999999</v>
      </c>
      <c r="L31" s="14"/>
    </row>
    <row r="32" spans="2:12" ht="14.25">
      <c r="B32" t="s">
        <v>48</v>
      </c>
      <c r="F32" s="28">
        <v>0.05</v>
      </c>
      <c r="G32" t="s">
        <v>49</v>
      </c>
      <c r="J32" s="15">
        <f>(J9-J19)*F32</f>
        <v>20.375</v>
      </c>
      <c r="K32" s="16"/>
      <c r="L32" s="17"/>
    </row>
    <row r="33" spans="6:12" ht="12.75">
      <c r="F33" s="28"/>
      <c r="J33" s="19"/>
      <c r="K33" s="19"/>
      <c r="L33" s="19"/>
    </row>
    <row r="34" spans="1:12" ht="12.75">
      <c r="A34" s="7" t="s">
        <v>30</v>
      </c>
      <c r="J34" s="13">
        <f>SUM(J29:J33)</f>
        <v>58.38312499999999</v>
      </c>
      <c r="L34" s="4"/>
    </row>
    <row r="36" spans="1:12" ht="12.75">
      <c r="A36" s="7" t="s">
        <v>31</v>
      </c>
      <c r="J36" s="13">
        <f>+J26+J34</f>
        <v>807.50121875</v>
      </c>
      <c r="L36" s="4"/>
    </row>
    <row r="38" s="1" customFormat="1" ht="3.75" customHeight="1"/>
    <row r="39" spans="5:10" ht="12.75">
      <c r="E39" t="s">
        <v>32</v>
      </c>
      <c r="H39" s="23">
        <v>65</v>
      </c>
      <c r="I39" s="23">
        <v>70</v>
      </c>
      <c r="J39" s="23">
        <v>75</v>
      </c>
    </row>
    <row r="40" spans="4:10" ht="12.75">
      <c r="D40">
        <f>+F9</f>
        <v>1225</v>
      </c>
      <c r="E40" t="s">
        <v>33</v>
      </c>
      <c r="H40" s="24">
        <f>($D$40*H39)/100</f>
        <v>796.25</v>
      </c>
      <c r="I40" s="24">
        <f>($D$40*I39)/100</f>
        <v>857.5</v>
      </c>
      <c r="J40" s="24">
        <f>($D$40*J39)/100</f>
        <v>918.75</v>
      </c>
    </row>
    <row r="41" s="25" customFormat="1" ht="3.75" customHeight="1"/>
    <row r="42" spans="4:10" ht="12.75">
      <c r="D42" t="s">
        <v>34</v>
      </c>
      <c r="H42" s="26">
        <f>+(H40-$J$26)</f>
        <v>47.13190624999993</v>
      </c>
      <c r="I42" s="26">
        <f>+(I40-$J$26)</f>
        <v>108.38190624999993</v>
      </c>
      <c r="J42" s="26">
        <f>+(J40-$J$26)</f>
        <v>169.63190624999993</v>
      </c>
    </row>
    <row r="43" spans="4:10" ht="12.75">
      <c r="D43" t="s">
        <v>35</v>
      </c>
      <c r="H43" s="26">
        <f>+H40-$J$36</f>
        <v>-11.251218750000021</v>
      </c>
      <c r="I43" s="26">
        <f>+I40-$J$36</f>
        <v>49.99878124999998</v>
      </c>
      <c r="J43" s="26">
        <f>+J40-$J$36</f>
        <v>111.24878124999998</v>
      </c>
    </row>
    <row r="44" s="4" customFormat="1" ht="5.25" customHeight="1"/>
    <row r="46" ht="14.25">
      <c r="A46" s="27" t="s">
        <v>36</v>
      </c>
    </row>
    <row r="47" ht="14.25">
      <c r="A47" s="27" t="s">
        <v>37</v>
      </c>
    </row>
    <row r="48" spans="1:2" ht="14.25">
      <c r="A48" s="27"/>
      <c r="B48" t="s">
        <v>38</v>
      </c>
    </row>
    <row r="49" spans="1:2" ht="14.25">
      <c r="A49" s="27"/>
      <c r="B49" t="s">
        <v>39</v>
      </c>
    </row>
    <row r="50" spans="1:2" ht="14.25">
      <c r="A50" s="27"/>
      <c r="B50" t="s">
        <v>40</v>
      </c>
    </row>
    <row r="51" ht="14.25">
      <c r="A51" s="27" t="s">
        <v>41</v>
      </c>
    </row>
    <row r="52" ht="14.25">
      <c r="A52" s="27" t="s">
        <v>50</v>
      </c>
    </row>
    <row r="53" ht="14.25">
      <c r="A53" s="27" t="s">
        <v>51</v>
      </c>
    </row>
    <row r="54" ht="14.25">
      <c r="A54" s="27" t="s">
        <v>42</v>
      </c>
    </row>
  </sheetData>
  <mergeCells count="2">
    <mergeCell ref="A2:K2"/>
    <mergeCell ref="A3:K3"/>
  </mergeCells>
  <printOptions horizontalCentered="1"/>
  <pageMargins left="0.5" right="0.5" top="0.5" bottom="0.5" header="0.5" footer="0.5"/>
  <pageSetup fitToHeight="1" fitToWidth="1"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Ohio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Moore</dc:creator>
  <cp:keywords/>
  <dc:description/>
  <cp:lastModifiedBy>moore.301</cp:lastModifiedBy>
  <cp:lastPrinted>2002-05-22T13:34:53Z</cp:lastPrinted>
  <dcterms:created xsi:type="dcterms:W3CDTF">2000-03-29T19:10:43Z</dcterms:created>
  <dcterms:modified xsi:type="dcterms:W3CDTF">2002-10-02T18:47:32Z</dcterms:modified>
  <cp:category/>
  <cp:version/>
  <cp:contentType/>
  <cp:contentStatus/>
</cp:coreProperties>
</file>