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grass" sheetId="1" r:id="rId1"/>
  </sheets>
  <definedNames>
    <definedName name="_xlnm.Print_Area" localSheetId="0">'grass'!$A$1:$N$93</definedName>
  </definedNames>
  <calcPr fullCalcOnLoad="1"/>
</workbook>
</file>

<file path=xl/sharedStrings.xml><?xml version="1.0" encoding="utf-8"?>
<sst xmlns="http://schemas.openxmlformats.org/spreadsheetml/2006/main" count="99" uniqueCount="93">
  <si>
    <t xml:space="preserve"> Large Bale System</t>
  </si>
  <si>
    <t>5 year stand</t>
  </si>
  <si>
    <t xml:space="preserve">                     </t>
  </si>
  <si>
    <t>ITEM</t>
  </si>
  <si>
    <t>EXPLANATION</t>
  </si>
  <si>
    <t>PRICE PER</t>
  </si>
  <si>
    <t>YOUR</t>
  </si>
  <si>
    <t>UNIT</t>
  </si>
  <si>
    <t>BUDGET</t>
  </si>
  <si>
    <t>Grass Hay</t>
  </si>
  <si>
    <t>/ton</t>
  </si>
  <si>
    <t>VARIABLE  COSTS</t>
  </si>
  <si>
    <t>Seed (prorated over 5 years)</t>
  </si>
  <si>
    <t>pounds</t>
  </si>
  <si>
    <t>/lb</t>
  </si>
  <si>
    <t>/A (prorated)</t>
  </si>
  <si>
    <t>N (lbs.)</t>
  </si>
  <si>
    <t>Lime(ton)</t>
  </si>
  <si>
    <t>mo</t>
  </si>
  <si>
    <t>TOTAL VARIABLE COSTS</t>
  </si>
  <si>
    <t>- Per Acre</t>
  </si>
  <si>
    <t>- Per Ton</t>
  </si>
  <si>
    <t>FIXED COSTS</t>
  </si>
  <si>
    <t>hours</t>
  </si>
  <si>
    <t>/hr</t>
  </si>
  <si>
    <t>Management Charge</t>
  </si>
  <si>
    <t>of gross revenue</t>
  </si>
  <si>
    <t>TOTAL FIXED COSTS</t>
  </si>
  <si>
    <t xml:space="preserve">TOTAL COSTS  </t>
  </si>
  <si>
    <t>RETURN ABOVE VARIABLE COSTS</t>
  </si>
  <si>
    <t>RETURN ABOVE TOTAL COSTS</t>
  </si>
  <si>
    <t>Does not include costs for moving bales or storage.</t>
  </si>
  <si>
    <t>following years; middle yield shown reflects weighted average.</t>
  </si>
  <si>
    <t>Based on 90% DM grass hay.  Price could be higher for small square bales.</t>
  </si>
  <si>
    <t xml:space="preserve">Maintenance fertilizer only.  If grass acreage utilized as summer and winter pasture, potash requirements will </t>
  </si>
  <si>
    <t>and by area.  Check with local sources for current prices.</t>
  </si>
  <si>
    <t>Annual application , plus 30 lb. N at seeding (prorated).  Soil test values CEC=20, P=25 ppm, K=150 ppm.</t>
  </si>
  <si>
    <t>See table below for specific calculations.</t>
  </si>
  <si>
    <t>Part or all of labor may be a variable cost if paid labor varies with acres farmed.</t>
  </si>
  <si>
    <t xml:space="preserve"> It’s a fixed cost if labor costs do not change with acres farmed.</t>
  </si>
  <si>
    <t>Seedbed preparation and seeding costs are charged at custom hire rates and prorated over 4 years.  The following</t>
  </si>
  <si>
    <t>Return to labor and management is the revenue less total expenses except operator labor and management.</t>
  </si>
  <si>
    <t>It is a measure of the returns to the operator's labor and management.</t>
  </si>
  <si>
    <t xml:space="preserve">Machinery Inventory </t>
  </si>
  <si>
    <t>Number times used</t>
  </si>
  <si>
    <t>Repairs ($/A)</t>
  </si>
  <si>
    <t>75 HP Tractor</t>
  </si>
  <si>
    <t>Price of Diesel Fuel =</t>
  </si>
  <si>
    <t xml:space="preserve">Machines are all assumed to be new and in the first year of use.  Older/used machines will likely have lower </t>
  </si>
  <si>
    <t>Fixed costs rate includes depreciation, interest, housing, and insurance.</t>
  </si>
  <si>
    <t>*Fuel calculations are based on the implement plus tractor.</t>
  </si>
  <si>
    <r>
      <t>YIELD (ton/A)</t>
    </r>
    <r>
      <rPr>
        <b/>
        <vertAlign val="superscript"/>
        <sz val="10"/>
        <rFont val="Arial"/>
        <family val="2"/>
      </rPr>
      <t xml:space="preserve"> 2</t>
    </r>
  </si>
  <si>
    <r>
      <t xml:space="preserve">RECEIPTS </t>
    </r>
    <r>
      <rPr>
        <b/>
        <vertAlign val="superscript"/>
        <sz val="10"/>
        <rFont val="Arial"/>
        <family val="2"/>
      </rPr>
      <t>3</t>
    </r>
  </si>
  <si>
    <r>
      <t xml:space="preserve">Fertilizer </t>
    </r>
    <r>
      <rPr>
        <vertAlign val="superscript"/>
        <sz val="10"/>
        <rFont val="Arial"/>
        <family val="2"/>
      </rPr>
      <t>4</t>
    </r>
  </si>
  <si>
    <r>
      <t xml:space="preserve">Establishment </t>
    </r>
    <r>
      <rPr>
        <vertAlign val="superscript"/>
        <sz val="10"/>
        <rFont val="Arial"/>
        <family val="2"/>
      </rPr>
      <t>5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</si>
  <si>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</si>
  <si>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</si>
  <si>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Fuel, Oil, Grease </t>
    </r>
    <r>
      <rPr>
        <vertAlign val="superscript"/>
        <sz val="10"/>
        <rFont val="Arial"/>
        <family val="2"/>
      </rPr>
      <t>6</t>
    </r>
  </si>
  <si>
    <r>
      <t xml:space="preserve">Repairs </t>
    </r>
    <r>
      <rPr>
        <vertAlign val="superscript"/>
        <sz val="10"/>
        <rFont val="Arial"/>
        <family val="2"/>
      </rPr>
      <t>7</t>
    </r>
  </si>
  <si>
    <r>
      <t>Miscellaneous</t>
    </r>
    <r>
      <rPr>
        <vertAlign val="superscript"/>
        <sz val="10"/>
        <rFont val="Arial"/>
        <family val="2"/>
      </rPr>
      <t xml:space="preserve"> 8</t>
    </r>
  </si>
  <si>
    <r>
      <t xml:space="preserve">Int. on Oper. Cap. </t>
    </r>
    <r>
      <rPr>
        <vertAlign val="superscript"/>
        <sz val="10"/>
        <rFont val="Arial"/>
        <family val="2"/>
      </rPr>
      <t>9</t>
    </r>
  </si>
  <si>
    <r>
      <t xml:space="preserve">Hired Labor </t>
    </r>
    <r>
      <rPr>
        <vertAlign val="superscript"/>
        <sz val="10"/>
        <rFont val="Arial"/>
        <family val="2"/>
      </rPr>
      <t>10</t>
    </r>
  </si>
  <si>
    <r>
      <t xml:space="preserve">Labor Charge </t>
    </r>
    <r>
      <rPr>
        <vertAlign val="superscript"/>
        <sz val="10"/>
        <rFont val="Arial"/>
        <family val="2"/>
      </rPr>
      <t>10</t>
    </r>
  </si>
  <si>
    <r>
      <t xml:space="preserve">Mach. And Equip. Charge </t>
    </r>
    <r>
      <rPr>
        <vertAlign val="superscript"/>
        <sz val="10"/>
        <rFont val="Arial"/>
        <family val="2"/>
      </rPr>
      <t>11</t>
    </r>
  </si>
  <si>
    <r>
      <t xml:space="preserve">Seedbed Preparation/Seeding Costs - Custom Hire  </t>
    </r>
    <r>
      <rPr>
        <vertAlign val="superscript"/>
        <sz val="10"/>
        <rFont val="Arial"/>
        <family val="2"/>
      </rPr>
      <t>12</t>
    </r>
  </si>
  <si>
    <r>
      <t xml:space="preserve">Land Charge </t>
    </r>
    <r>
      <rPr>
        <vertAlign val="superscript"/>
        <sz val="10"/>
        <rFont val="Arial"/>
        <family val="2"/>
      </rPr>
      <t>13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</si>
  <si>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14</t>
    </r>
  </si>
  <si>
    <r>
      <t xml:space="preserve">2005 GRASS HAY PRODUCTION BUDGET </t>
    </r>
    <r>
      <rPr>
        <b/>
        <vertAlign val="superscript"/>
        <sz val="12"/>
        <rFont val="Arial"/>
        <family val="2"/>
      </rPr>
      <t>1</t>
    </r>
  </si>
  <si>
    <t>Machinery Cost</t>
  </si>
  <si>
    <t>Acres per Year</t>
  </si>
  <si>
    <t>Cost per Acre</t>
  </si>
  <si>
    <t>Acres/ Hr</t>
  </si>
  <si>
    <t>Fuel*        (gal/A)</t>
  </si>
  <si>
    <t>Fertilizer Spreader</t>
  </si>
  <si>
    <t>160 HP Tractor</t>
  </si>
  <si>
    <t>Pickup Truck (1/2)**</t>
  </si>
  <si>
    <t>Fuel</t>
  </si>
  <si>
    <t>Machinery and Equipment Charge per Acre</t>
  </si>
  <si>
    <t>F&amp;L</t>
  </si>
  <si>
    <t>Repairs</t>
  </si>
  <si>
    <t>Mower Conditioner 9 ft.</t>
  </si>
  <si>
    <t>Hay Rake (Hyd) 9 ft.</t>
  </si>
  <si>
    <t>See table below for specific calculations. Lubrication costs are assumed to be 10% of fuel costs.</t>
  </si>
  <si>
    <t>Includes supplies, utilities, soil tests, small tools, etc…</t>
  </si>
  <si>
    <t xml:space="preserve">Round Baler 1500 lb. </t>
  </si>
  <si>
    <t>Assumes 100 acres Grass Hay in addition to 1500 acre Cconservation Tillage Corn/Soybeans.</t>
  </si>
  <si>
    <t xml:space="preserve">be approximately 1/3 of that shown. Prices were quoted in January, 2005.  Fertilizer prices vary over time </t>
  </si>
  <si>
    <t>Interest charged for 6 months at 6.5% interest rate.</t>
  </si>
  <si>
    <t>Reflects 100 acres, conservation tillage. See table below for details.</t>
  </si>
  <si>
    <t>Average based on 2005 data.  Land charges vary throughout the state, check your local rates.</t>
  </si>
  <si>
    <t>rates are included: Plowing-$13, Field Cultivate-$8, Cultimulch-$9, Spray-$5, Seeding-$12.</t>
  </si>
  <si>
    <t xml:space="preserve">Assumes a 2.5 ton yield in seeding year; yields of approximately 2.5, 3, 4 and 4 tons, respectively, in the </t>
  </si>
  <si>
    <t xml:space="preserve">machinery costs.  Size of operation will also effect cost of machinery per acre.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</si>
</sst>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0.00000"/>
    <numFmt numFmtId="171" formatCode="0.000000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.0"/>
    <numFmt numFmtId="178" formatCode="#,##0.0"/>
    <numFmt numFmtId="179" formatCode="0.0000"/>
    <numFmt numFmtId="180" formatCode="0.0000000000000"/>
    <numFmt numFmtId="181" formatCode="0.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;[Red]0.00"/>
    <numFmt numFmtId="191" formatCode="0.0;[Red]0.0"/>
    <numFmt numFmtId="192" formatCode="0;[Red]0"/>
    <numFmt numFmtId="193" formatCode="&quot;$&quot;#,##0.0_);\(&quot;$&quot;#,##0.0\)"/>
    <numFmt numFmtId="194" formatCode="0_);\(0\)"/>
    <numFmt numFmtId="195" formatCode="0.0_);[Red]\(0.0\)"/>
    <numFmt numFmtId="196" formatCode="#,##0.0_);\(#,##0.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72" fontId="0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9" fontId="0" fillId="0" borderId="0" xfId="21" applyFont="1" applyAlignment="1">
      <alignment/>
    </xf>
    <xf numFmtId="49" fontId="5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176" fontId="5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76" fontId="0" fillId="0" borderId="0" xfId="15" applyNumberFormat="1" applyFont="1" applyAlignment="1">
      <alignment/>
    </xf>
    <xf numFmtId="2" fontId="5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2" fontId="0" fillId="0" borderId="2" xfId="0" applyNumberFormat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12" fillId="0" borderId="2" xfId="17" applyNumberFormat="1" applyFont="1" applyFill="1" applyBorder="1" applyAlignment="1">
      <alignment horizontal="center"/>
    </xf>
    <xf numFmtId="3" fontId="12" fillId="0" borderId="2" xfId="17" applyNumberFormat="1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39" fontId="12" fillId="0" borderId="2" xfId="0" applyNumberFormat="1" applyFont="1" applyBorder="1" applyAlignment="1">
      <alignment horizontal="center"/>
    </xf>
    <xf numFmtId="9" fontId="12" fillId="0" borderId="0" xfId="21" applyFont="1" applyAlignment="1">
      <alignment/>
    </xf>
    <xf numFmtId="165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6" fontId="13" fillId="0" borderId="0" xfId="15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9" fontId="13" fillId="0" borderId="0" xfId="21" applyFont="1" applyAlignment="1">
      <alignment horizontal="right"/>
    </xf>
    <xf numFmtId="9" fontId="12" fillId="0" borderId="0" xfId="21" applyFont="1" applyAlignment="1">
      <alignment horizontal="right"/>
    </xf>
    <xf numFmtId="176" fontId="12" fillId="0" borderId="0" xfId="15" applyNumberFormat="1" applyFont="1" applyAlignment="1">
      <alignment/>
    </xf>
    <xf numFmtId="2" fontId="13" fillId="0" borderId="0" xfId="0" applyNumberFormat="1" applyFont="1" applyAlignment="1">
      <alignment/>
    </xf>
    <xf numFmtId="176" fontId="13" fillId="0" borderId="0" xfId="0" applyNumberFormat="1" applyFont="1" applyAlignment="1">
      <alignment horizontal="right"/>
    </xf>
    <xf numFmtId="7" fontId="13" fillId="0" borderId="0" xfId="17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2" fontId="13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409575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"/>
  <sheetViews>
    <sheetView tabSelected="1" view="pageBreakPreview" zoomScaleSheetLayoutView="100" workbookViewId="0" topLeftCell="A1">
      <selection activeCell="C2" sqref="C2:L2"/>
    </sheetView>
  </sheetViews>
  <sheetFormatPr defaultColWidth="9.140625" defaultRowHeight="12.75"/>
  <cols>
    <col min="1" max="2" width="2.7109375" style="0" customWidth="1"/>
    <col min="3" max="3" width="12.7109375" style="0" customWidth="1"/>
    <col min="4" max="4" width="7.421875" style="0" customWidth="1"/>
    <col min="5" max="5" width="9.7109375" style="0" customWidth="1"/>
    <col min="9" max="9" width="6.140625" style="0" customWidth="1"/>
    <col min="10" max="10" width="7.421875" style="30" customWidth="1"/>
    <col min="11" max="11" width="7.8515625" style="30" customWidth="1"/>
    <col min="12" max="12" width="7.28125" style="30" customWidth="1"/>
    <col min="13" max="13" width="2.14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1"/>
      <c r="N1" s="1"/>
    </row>
    <row r="2" spans="1:14" ht="19.5" customHeight="1">
      <c r="A2" s="1"/>
      <c r="B2" s="1"/>
      <c r="C2" s="74" t="s">
        <v>67</v>
      </c>
      <c r="D2" s="74"/>
      <c r="E2" s="74"/>
      <c r="F2" s="74"/>
      <c r="G2" s="74"/>
      <c r="H2" s="74"/>
      <c r="I2" s="74"/>
      <c r="J2" s="74"/>
      <c r="K2" s="74"/>
      <c r="L2" s="74"/>
      <c r="M2" s="1"/>
      <c r="N2" s="3"/>
    </row>
    <row r="3" spans="1:14" ht="15.75">
      <c r="A3" s="1"/>
      <c r="B3" s="1"/>
      <c r="C3" s="80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1"/>
      <c r="N3" s="1"/>
    </row>
    <row r="4" spans="1:14" ht="15.75">
      <c r="A4" s="1"/>
      <c r="B4" s="1"/>
      <c r="C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1"/>
      <c r="N4" s="1"/>
    </row>
    <row r="5" spans="1:14" ht="9.75" customHeight="1">
      <c r="A5" s="1"/>
      <c r="B5" s="1"/>
      <c r="C5" s="74" t="s">
        <v>2</v>
      </c>
      <c r="D5" s="74"/>
      <c r="E5" s="74"/>
      <c r="F5" s="74"/>
      <c r="G5" s="74"/>
      <c r="H5" s="74"/>
      <c r="I5" s="74"/>
      <c r="J5" s="74"/>
      <c r="K5" s="74"/>
      <c r="L5" s="74"/>
      <c r="M5" s="1"/>
      <c r="N5" s="1"/>
    </row>
    <row r="6" spans="1:14" ht="14.25">
      <c r="A6" s="77" t="s">
        <v>3</v>
      </c>
      <c r="B6" s="77"/>
      <c r="C6" s="77"/>
      <c r="D6" s="77"/>
      <c r="E6" s="5"/>
      <c r="F6" s="77" t="s">
        <v>4</v>
      </c>
      <c r="G6" s="77"/>
      <c r="H6" s="77" t="s">
        <v>5</v>
      </c>
      <c r="I6" s="77"/>
      <c r="J6" s="79" t="s">
        <v>51</v>
      </c>
      <c r="K6" s="79"/>
      <c r="L6" s="79"/>
      <c r="M6" s="5"/>
      <c r="N6" s="4" t="s">
        <v>6</v>
      </c>
    </row>
    <row r="7" spans="1:14" ht="12.75">
      <c r="A7" s="6"/>
      <c r="B7" s="6"/>
      <c r="C7" s="6"/>
      <c r="D7" s="6"/>
      <c r="E7" s="6"/>
      <c r="F7" s="6"/>
      <c r="G7" s="6"/>
      <c r="H7" s="78" t="s">
        <v>7</v>
      </c>
      <c r="I7" s="78"/>
      <c r="J7" s="8"/>
      <c r="K7" s="8"/>
      <c r="L7" s="8"/>
      <c r="M7" s="6"/>
      <c r="N7" s="7" t="s">
        <v>8</v>
      </c>
    </row>
    <row r="8" spans="1:14" ht="12.75">
      <c r="A8" s="9"/>
      <c r="B8" s="9"/>
      <c r="C8" s="9"/>
      <c r="D8" s="9"/>
      <c r="E8" s="9"/>
      <c r="F8" s="9"/>
      <c r="G8" s="9"/>
      <c r="H8" s="9"/>
      <c r="I8" s="9"/>
      <c r="J8" s="10">
        <v>2</v>
      </c>
      <c r="K8" s="10">
        <v>3.2</v>
      </c>
      <c r="L8" s="10">
        <v>5</v>
      </c>
      <c r="M8" s="9"/>
      <c r="N8" s="9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1"/>
      <c r="N9" s="1"/>
    </row>
    <row r="10" spans="1:14" ht="14.25">
      <c r="A10" s="11" t="s">
        <v>52</v>
      </c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1"/>
      <c r="N10" s="1"/>
    </row>
    <row r="11" spans="1:14" ht="12.75">
      <c r="A11" s="1"/>
      <c r="B11" s="1" t="s">
        <v>9</v>
      </c>
      <c r="C11" s="1"/>
      <c r="D11" s="1"/>
      <c r="E11" s="1"/>
      <c r="F11" s="1"/>
      <c r="G11" s="1"/>
      <c r="H11" s="12">
        <v>65</v>
      </c>
      <c r="I11" s="1" t="s">
        <v>10</v>
      </c>
      <c r="J11" s="12">
        <f>+$H$11*J8</f>
        <v>130</v>
      </c>
      <c r="K11" s="12">
        <f>+$H$11*K8</f>
        <v>208</v>
      </c>
      <c r="L11" s="12">
        <f>+$H$11*L8</f>
        <v>325</v>
      </c>
      <c r="M11" s="1"/>
      <c r="N11" s="13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4"/>
      <c r="K12" s="14"/>
      <c r="L12" s="14"/>
      <c r="M12" s="1"/>
      <c r="N12" s="1"/>
    </row>
    <row r="13" spans="1:14" ht="12.75">
      <c r="A13" s="11" t="s">
        <v>11</v>
      </c>
      <c r="B13" s="1"/>
      <c r="C13" s="1"/>
      <c r="D13" s="1"/>
      <c r="E13" s="1"/>
      <c r="F13" s="1"/>
      <c r="G13" s="1"/>
      <c r="H13" s="1"/>
      <c r="I13" s="1"/>
      <c r="J13" s="14"/>
      <c r="K13" s="14"/>
      <c r="L13" s="14"/>
      <c r="M13" s="1"/>
      <c r="N13" s="1"/>
    </row>
    <row r="14" spans="1:14" ht="12.75">
      <c r="A14" s="1"/>
      <c r="B14" s="1" t="s">
        <v>12</v>
      </c>
      <c r="C14" s="1"/>
      <c r="D14" s="1"/>
      <c r="E14" s="1"/>
      <c r="F14" s="1">
        <v>10</v>
      </c>
      <c r="G14" s="1" t="s">
        <v>13</v>
      </c>
      <c r="H14" s="2">
        <v>1.75</v>
      </c>
      <c r="I14" s="1" t="s">
        <v>14</v>
      </c>
      <c r="J14" s="14">
        <f>($F$14*$H$14)/5</f>
        <v>3.5</v>
      </c>
      <c r="K14" s="14">
        <f>($F$14*$H$14)/5</f>
        <v>3.5</v>
      </c>
      <c r="L14" s="14">
        <f>($F$14*$H$14)/5</f>
        <v>3.5</v>
      </c>
      <c r="M14" s="1"/>
      <c r="N14" s="13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4"/>
      <c r="K15" s="14"/>
      <c r="L15" s="14"/>
      <c r="M15" s="1"/>
      <c r="N15" s="1"/>
    </row>
    <row r="16" spans="1:14" ht="14.25">
      <c r="A16" s="1"/>
      <c r="B16" s="1" t="s">
        <v>53</v>
      </c>
      <c r="C16" s="1"/>
      <c r="D16" s="1"/>
      <c r="E16" s="1"/>
      <c r="F16" s="1"/>
      <c r="G16" s="1"/>
      <c r="H16" s="1"/>
      <c r="I16" s="1"/>
      <c r="J16" s="14"/>
      <c r="K16" s="14"/>
      <c r="L16" s="14"/>
      <c r="M16" s="1"/>
      <c r="N16" s="1"/>
    </row>
    <row r="17" spans="1:14" ht="14.25">
      <c r="A17" s="1"/>
      <c r="B17" s="1"/>
      <c r="C17" s="1" t="s">
        <v>54</v>
      </c>
      <c r="D17" s="1"/>
      <c r="E17" s="1"/>
      <c r="F17" s="1">
        <v>19</v>
      </c>
      <c r="G17" s="1" t="s">
        <v>15</v>
      </c>
      <c r="H17" s="1"/>
      <c r="I17" s="1"/>
      <c r="J17" s="14">
        <f>$F$17/5</f>
        <v>3.8</v>
      </c>
      <c r="K17" s="14">
        <f>$F$17/5</f>
        <v>3.8</v>
      </c>
      <c r="L17" s="14">
        <f>$F$17/5</f>
        <v>3.8</v>
      </c>
      <c r="M17" s="1"/>
      <c r="N17" s="13"/>
    </row>
    <row r="18" spans="1:14" ht="12.75">
      <c r="A18" s="1"/>
      <c r="B18" s="1"/>
      <c r="C18" s="1" t="s">
        <v>16</v>
      </c>
      <c r="D18" s="1"/>
      <c r="E18" s="1">
        <v>0</v>
      </c>
      <c r="F18" s="1">
        <v>65</v>
      </c>
      <c r="G18" s="1">
        <v>130</v>
      </c>
      <c r="H18" s="1">
        <v>0.26</v>
      </c>
      <c r="I18" s="1" t="s">
        <v>14</v>
      </c>
      <c r="J18" s="14">
        <f>+$H$18*E18</f>
        <v>0</v>
      </c>
      <c r="K18" s="14">
        <f>+$H$18*F18</f>
        <v>16.900000000000002</v>
      </c>
      <c r="L18" s="14">
        <f>+$H$18*G18</f>
        <v>33.800000000000004</v>
      </c>
      <c r="M18" s="1"/>
      <c r="N18" s="15"/>
    </row>
    <row r="19" spans="1:14" ht="15.75">
      <c r="A19" s="1"/>
      <c r="B19" s="1"/>
      <c r="C19" s="1" t="s">
        <v>55</v>
      </c>
      <c r="D19" s="1"/>
      <c r="E19" s="1">
        <v>25</v>
      </c>
      <c r="F19" s="1">
        <v>40</v>
      </c>
      <c r="G19" s="1">
        <v>65</v>
      </c>
      <c r="H19" s="1">
        <v>0.3</v>
      </c>
      <c r="I19" s="1" t="s">
        <v>14</v>
      </c>
      <c r="J19" s="14">
        <f>+$H$19*E19</f>
        <v>7.5</v>
      </c>
      <c r="K19" s="14">
        <f>+$H$19*F19</f>
        <v>12</v>
      </c>
      <c r="L19" s="14">
        <f>+$H$19*G19</f>
        <v>19.5</v>
      </c>
      <c r="M19" s="1"/>
      <c r="N19" s="15"/>
    </row>
    <row r="20" spans="1:14" ht="15.75">
      <c r="A20" s="1"/>
      <c r="B20" s="1"/>
      <c r="C20" s="1" t="s">
        <v>56</v>
      </c>
      <c r="D20" s="1"/>
      <c r="E20" s="1">
        <v>60</v>
      </c>
      <c r="F20" s="1">
        <v>85</v>
      </c>
      <c r="G20" s="1">
        <v>110</v>
      </c>
      <c r="H20" s="1">
        <v>0.18</v>
      </c>
      <c r="I20" s="1" t="s">
        <v>14</v>
      </c>
      <c r="J20" s="14">
        <f>+$H$20*E20</f>
        <v>10.799999999999999</v>
      </c>
      <c r="K20" s="14">
        <f>+$H$20*F20</f>
        <v>15.299999999999999</v>
      </c>
      <c r="L20" s="14">
        <f>+$H$20*G20</f>
        <v>19.8</v>
      </c>
      <c r="M20" s="1"/>
      <c r="N20" s="15"/>
    </row>
    <row r="21" spans="1:14" ht="12.75">
      <c r="A21" s="1"/>
      <c r="B21" s="1"/>
      <c r="C21" s="1" t="s">
        <v>17</v>
      </c>
      <c r="D21" s="1"/>
      <c r="E21" s="1"/>
      <c r="F21" s="1">
        <v>0.25</v>
      </c>
      <c r="G21" s="1"/>
      <c r="H21" s="1">
        <v>22</v>
      </c>
      <c r="I21" s="1" t="s">
        <v>10</v>
      </c>
      <c r="J21" s="14">
        <f>+F21*H21</f>
        <v>5.5</v>
      </c>
      <c r="K21" s="14">
        <f>+F21*H21</f>
        <v>5.5</v>
      </c>
      <c r="L21" s="14">
        <f>+F21*H21</f>
        <v>5.5</v>
      </c>
      <c r="M21" s="1"/>
      <c r="N21" s="15"/>
    </row>
    <row r="22" spans="1:14" ht="14.25">
      <c r="A22" s="1"/>
      <c r="B22" s="1" t="s">
        <v>57</v>
      </c>
      <c r="C22" s="1"/>
      <c r="D22" s="1"/>
      <c r="E22" s="1"/>
      <c r="F22" s="1"/>
      <c r="G22" s="1"/>
      <c r="H22" s="1"/>
      <c r="I22" s="1"/>
      <c r="J22" s="14">
        <f>+$I$80</f>
        <v>10.602349999999998</v>
      </c>
      <c r="K22" s="14">
        <f>+$I$80</f>
        <v>10.602349999999998</v>
      </c>
      <c r="L22" s="14">
        <f>+$I$80</f>
        <v>10.602349999999998</v>
      </c>
      <c r="M22" s="1"/>
      <c r="N22" s="15"/>
    </row>
    <row r="23" spans="1:14" ht="14.25">
      <c r="A23" s="1"/>
      <c r="B23" s="1" t="s">
        <v>58</v>
      </c>
      <c r="C23" s="1"/>
      <c r="D23" s="1"/>
      <c r="E23" s="1"/>
      <c r="F23" s="1"/>
      <c r="G23" s="1"/>
      <c r="H23" s="1"/>
      <c r="I23" s="1"/>
      <c r="J23" s="14">
        <f>+$K$80</f>
        <v>6.71</v>
      </c>
      <c r="K23" s="14">
        <f>+$K$80</f>
        <v>6.71</v>
      </c>
      <c r="L23" s="14">
        <f>+$K$80</f>
        <v>6.71</v>
      </c>
      <c r="M23" s="1"/>
      <c r="N23" s="15"/>
    </row>
    <row r="24" spans="1:14" ht="14.25">
      <c r="A24" s="1"/>
      <c r="B24" s="1" t="s">
        <v>59</v>
      </c>
      <c r="C24" s="1"/>
      <c r="D24" s="1"/>
      <c r="E24" s="1"/>
      <c r="F24" s="1"/>
      <c r="G24" s="1"/>
      <c r="H24" s="1"/>
      <c r="I24" s="1"/>
      <c r="J24" s="14">
        <v>4</v>
      </c>
      <c r="K24" s="14">
        <v>5</v>
      </c>
      <c r="L24" s="14">
        <v>6</v>
      </c>
      <c r="M24" s="1"/>
      <c r="N24" s="15"/>
    </row>
    <row r="25" spans="1:14" ht="14.25">
      <c r="A25" s="1"/>
      <c r="B25" s="1" t="s">
        <v>60</v>
      </c>
      <c r="C25" s="1"/>
      <c r="D25" s="1"/>
      <c r="E25" s="1"/>
      <c r="F25" s="1">
        <v>6</v>
      </c>
      <c r="G25" s="1" t="s">
        <v>18</v>
      </c>
      <c r="H25" s="16">
        <v>0.065</v>
      </c>
      <c r="I25" s="1"/>
      <c r="J25" s="14">
        <f>SUM(J14:J24)*H25*(F25/12)</f>
        <v>1.7034013749999999</v>
      </c>
      <c r="K25" s="14">
        <f>SUM(K14:K24)*H25*(F25/12)</f>
        <v>2.577651375</v>
      </c>
      <c r="L25" s="14">
        <f>SUM(L14:L24)*H25*(F25/12)</f>
        <v>3.549401375</v>
      </c>
      <c r="M25" s="1"/>
      <c r="N25" s="15"/>
    </row>
    <row r="26" spans="1:14" ht="14.25">
      <c r="A26" s="1"/>
      <c r="B26" s="1" t="s">
        <v>61</v>
      </c>
      <c r="C26" s="1"/>
      <c r="D26" s="1"/>
      <c r="E26" s="1"/>
      <c r="F26" s="1"/>
      <c r="G26" s="1"/>
      <c r="H26" s="1"/>
      <c r="I26" s="1"/>
      <c r="J26" s="17">
        <v>0</v>
      </c>
      <c r="K26" s="17">
        <v>0</v>
      </c>
      <c r="L26" s="17">
        <v>0</v>
      </c>
      <c r="M26" s="18"/>
      <c r="N26" s="19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20"/>
      <c r="K27" s="20"/>
      <c r="L27" s="20"/>
      <c r="M27" s="21"/>
      <c r="N27" s="21"/>
    </row>
    <row r="28" spans="1:14" ht="12.75">
      <c r="A28" s="11" t="s">
        <v>19</v>
      </c>
      <c r="B28" s="1"/>
      <c r="C28" s="1"/>
      <c r="D28" s="1"/>
      <c r="E28" s="1"/>
      <c r="F28" s="22" t="s">
        <v>20</v>
      </c>
      <c r="G28" s="1"/>
      <c r="H28" s="1"/>
      <c r="I28" s="1"/>
      <c r="J28" s="14">
        <f>SUM(J14:J27)</f>
        <v>54.115751374999995</v>
      </c>
      <c r="K28" s="14">
        <f>SUM(K14:K27)</f>
        <v>81.890001375</v>
      </c>
      <c r="L28" s="14">
        <f>SUM(L14:L27)</f>
        <v>112.761751375</v>
      </c>
      <c r="M28" s="1"/>
      <c r="N28" s="13"/>
    </row>
    <row r="29" spans="1:14" ht="12.75">
      <c r="A29" s="1"/>
      <c r="B29" s="1"/>
      <c r="C29" s="1"/>
      <c r="D29" s="1"/>
      <c r="E29" s="1"/>
      <c r="F29" s="22" t="s">
        <v>21</v>
      </c>
      <c r="G29" s="1"/>
      <c r="H29" s="1"/>
      <c r="I29" s="1"/>
      <c r="J29" s="2">
        <f>+J28/J8</f>
        <v>27.057875687499997</v>
      </c>
      <c r="K29" s="2">
        <f>+K28/K8</f>
        <v>25.5906254296875</v>
      </c>
      <c r="L29" s="2">
        <f>+L28/L8</f>
        <v>22.552350275000002</v>
      </c>
      <c r="M29" s="1"/>
      <c r="N29" s="15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4"/>
      <c r="K30" s="14"/>
      <c r="L30" s="14"/>
      <c r="M30" s="1"/>
      <c r="N30" s="1"/>
    </row>
    <row r="31" spans="1:14" ht="12.75">
      <c r="A31" s="11" t="s">
        <v>22</v>
      </c>
      <c r="B31" s="1"/>
      <c r="C31" s="1"/>
      <c r="D31" s="1"/>
      <c r="E31" s="1"/>
      <c r="F31" s="1"/>
      <c r="G31" s="1"/>
      <c r="H31" s="1"/>
      <c r="I31" s="1"/>
      <c r="J31" s="14"/>
      <c r="K31" s="14"/>
      <c r="L31" s="14"/>
      <c r="M31" s="1"/>
      <c r="N31" s="1"/>
    </row>
    <row r="32" spans="1:14" ht="14.25">
      <c r="A32" s="1"/>
      <c r="B32" s="1" t="s">
        <v>62</v>
      </c>
      <c r="C32" s="1"/>
      <c r="D32" s="1"/>
      <c r="E32" s="1"/>
      <c r="F32" s="1">
        <v>3</v>
      </c>
      <c r="G32" s="1" t="s">
        <v>23</v>
      </c>
      <c r="H32" s="2">
        <v>10</v>
      </c>
      <c r="I32" s="1" t="s">
        <v>24</v>
      </c>
      <c r="J32" s="14">
        <f>+$F$32*$H$32</f>
        <v>30</v>
      </c>
      <c r="K32" s="14">
        <f>+$F$32*$H$32</f>
        <v>30</v>
      </c>
      <c r="L32" s="14">
        <f>+$F$32*$H$32</f>
        <v>30</v>
      </c>
      <c r="M32" s="1"/>
      <c r="N32" s="13"/>
    </row>
    <row r="33" spans="1:14" ht="14.25">
      <c r="A33" s="1"/>
      <c r="B33" s="1" t="s">
        <v>63</v>
      </c>
      <c r="C33" s="1"/>
      <c r="D33" s="1"/>
      <c r="E33" s="1"/>
      <c r="F33" s="1"/>
      <c r="G33" s="1"/>
      <c r="H33" s="1"/>
      <c r="I33" s="1"/>
      <c r="J33" s="14">
        <f>+$G$80</f>
        <v>32.49569270015699</v>
      </c>
      <c r="K33" s="14">
        <f>+$G$80</f>
        <v>32.49569270015699</v>
      </c>
      <c r="L33" s="14">
        <f>+$G$80</f>
        <v>32.49569270015699</v>
      </c>
      <c r="M33" s="1"/>
      <c r="N33" s="15"/>
    </row>
    <row r="34" spans="1:14" ht="14.25">
      <c r="A34" s="1"/>
      <c r="B34" s="1" t="s">
        <v>64</v>
      </c>
      <c r="C34" s="1"/>
      <c r="D34" s="1"/>
      <c r="E34" s="1"/>
      <c r="F34" s="1"/>
      <c r="G34" s="1"/>
      <c r="H34" s="1"/>
      <c r="I34" s="1"/>
      <c r="J34" s="14">
        <v>12</v>
      </c>
      <c r="K34" s="14">
        <v>12</v>
      </c>
      <c r="L34" s="14">
        <v>12</v>
      </c>
      <c r="M34" s="1"/>
      <c r="N34" s="15"/>
    </row>
    <row r="35" spans="1:14" ht="14.25">
      <c r="A35" s="1"/>
      <c r="B35" s="1" t="s">
        <v>65</v>
      </c>
      <c r="C35" s="1"/>
      <c r="D35" s="1"/>
      <c r="E35" s="1"/>
      <c r="F35" s="1"/>
      <c r="G35" s="1"/>
      <c r="H35" s="1"/>
      <c r="I35" s="1"/>
      <c r="J35" s="14">
        <v>50</v>
      </c>
      <c r="K35" s="14">
        <v>70</v>
      </c>
      <c r="L35" s="14">
        <v>90</v>
      </c>
      <c r="M35" s="1"/>
      <c r="N35" s="15"/>
    </row>
    <row r="36" spans="1:14" ht="12.75">
      <c r="A36" s="1"/>
      <c r="B36" s="1" t="s">
        <v>25</v>
      </c>
      <c r="C36" s="1"/>
      <c r="D36" s="1"/>
      <c r="E36" s="1"/>
      <c r="F36" s="23">
        <v>0.05</v>
      </c>
      <c r="G36" s="1" t="s">
        <v>26</v>
      </c>
      <c r="H36" s="1"/>
      <c r="I36" s="1"/>
      <c r="J36" s="17">
        <f>$F$36*J11</f>
        <v>6.5</v>
      </c>
      <c r="K36" s="17">
        <f>$F$36*K11</f>
        <v>10.4</v>
      </c>
      <c r="L36" s="17">
        <f>$F$36*L11</f>
        <v>16.25</v>
      </c>
      <c r="M36" s="18"/>
      <c r="N36" s="19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20"/>
      <c r="K37" s="20"/>
      <c r="L37" s="20"/>
      <c r="M37" s="21"/>
      <c r="N37" s="21"/>
    </row>
    <row r="38" spans="1:14" ht="12.75">
      <c r="A38" s="11" t="s">
        <v>27</v>
      </c>
      <c r="B38" s="1"/>
      <c r="C38" s="1"/>
      <c r="D38" s="1"/>
      <c r="E38" s="1"/>
      <c r="F38" s="1"/>
      <c r="G38" s="1"/>
      <c r="H38" s="1"/>
      <c r="I38" s="1"/>
      <c r="J38" s="14">
        <f>SUM(J32:J37)</f>
        <v>130.99569270015698</v>
      </c>
      <c r="K38" s="14">
        <f>SUM(K32:K37)</f>
        <v>154.89569270015699</v>
      </c>
      <c r="L38" s="14">
        <f>SUM(L32:L37)</f>
        <v>180.74569270015698</v>
      </c>
      <c r="M38" s="1"/>
      <c r="N38" s="13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4"/>
      <c r="K39" s="14"/>
      <c r="L39" s="14"/>
      <c r="M39" s="1"/>
      <c r="N39" s="1"/>
    </row>
    <row r="40" spans="1:14" ht="12.75">
      <c r="A40" s="11" t="s">
        <v>28</v>
      </c>
      <c r="B40" s="1"/>
      <c r="C40" s="1"/>
      <c r="D40" s="1"/>
      <c r="E40" s="1"/>
      <c r="F40" s="24" t="s">
        <v>20</v>
      </c>
      <c r="G40" s="1"/>
      <c r="H40" s="1"/>
      <c r="I40" s="1"/>
      <c r="J40" s="14">
        <f>+J28+J38</f>
        <v>185.11144407515698</v>
      </c>
      <c r="K40" s="14">
        <f>+K28+K38</f>
        <v>236.78569407515698</v>
      </c>
      <c r="L40" s="14">
        <f>+L28+L38</f>
        <v>293.50744407515697</v>
      </c>
      <c r="M40" s="1"/>
      <c r="N40" s="13"/>
    </row>
    <row r="41" spans="1:14" ht="12.75">
      <c r="A41" s="11"/>
      <c r="B41" s="1"/>
      <c r="C41" s="1"/>
      <c r="D41" s="1"/>
      <c r="E41" s="1"/>
      <c r="F41" s="24" t="s">
        <v>21</v>
      </c>
      <c r="G41" s="1"/>
      <c r="H41" s="1"/>
      <c r="I41" s="1"/>
      <c r="J41" s="14">
        <f>+J40/J8</f>
        <v>92.55572203757849</v>
      </c>
      <c r="K41" s="14">
        <f>+K40/K8</f>
        <v>73.99552939848655</v>
      </c>
      <c r="L41" s="14">
        <f>+L40/L8</f>
        <v>58.7014888150314</v>
      </c>
      <c r="M41" s="1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4"/>
      <c r="K42" s="14"/>
      <c r="L42" s="14"/>
      <c r="M42" s="1"/>
      <c r="N42" s="1"/>
    </row>
    <row r="43" spans="1:14" ht="12.75">
      <c r="A43" s="11" t="s">
        <v>29</v>
      </c>
      <c r="B43" s="1"/>
      <c r="C43" s="1"/>
      <c r="D43" s="1"/>
      <c r="E43" s="1"/>
      <c r="F43" s="1"/>
      <c r="G43" s="1"/>
      <c r="H43" s="1"/>
      <c r="I43" s="1"/>
      <c r="J43" s="25">
        <f>+J11-J28</f>
        <v>75.884248625</v>
      </c>
      <c r="K43" s="25">
        <f>+K11-K28</f>
        <v>126.109998625</v>
      </c>
      <c r="L43" s="25">
        <f>+L11-L28</f>
        <v>212.23824862499998</v>
      </c>
      <c r="M43" s="1"/>
      <c r="N43" s="13"/>
    </row>
    <row r="44" spans="1:14" ht="12.75">
      <c r="A44" s="11" t="s">
        <v>30</v>
      </c>
      <c r="B44" s="1"/>
      <c r="C44" s="1"/>
      <c r="D44" s="1"/>
      <c r="E44" s="1"/>
      <c r="F44" s="1"/>
      <c r="G44" s="1"/>
      <c r="H44" s="1"/>
      <c r="I44" s="1"/>
      <c r="J44" s="25">
        <f>+J11-J40</f>
        <v>-55.11144407515698</v>
      </c>
      <c r="K44" s="25">
        <f>+K11-K40</f>
        <v>-28.785694075156982</v>
      </c>
      <c r="L44" s="25">
        <f>+L11-L40</f>
        <v>31.492555924843032</v>
      </c>
      <c r="M44" s="1"/>
      <c r="N44" s="15"/>
    </row>
    <row r="45" spans="1:14" ht="14.25">
      <c r="A45" s="11" t="s">
        <v>66</v>
      </c>
      <c r="B45" s="1"/>
      <c r="C45" s="1"/>
      <c r="D45" s="1"/>
      <c r="E45" s="1"/>
      <c r="F45" s="1"/>
      <c r="G45" s="1"/>
      <c r="H45" s="1"/>
      <c r="I45" s="1"/>
      <c r="J45" s="25">
        <f>+J44+J36+J32</f>
        <v>-18.61144407515698</v>
      </c>
      <c r="K45" s="25">
        <f>+K44+K36+K32</f>
        <v>11.614305924843016</v>
      </c>
      <c r="L45" s="25">
        <f>+L44+L36+L32</f>
        <v>77.74255592484303</v>
      </c>
      <c r="M45" s="1"/>
      <c r="N45" s="15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1"/>
      <c r="N46" s="1"/>
    </row>
    <row r="47" spans="1:14" s="27" customFormat="1" ht="4.5" customHeight="1">
      <c r="A47" s="13"/>
      <c r="B47" s="13"/>
      <c r="C47" s="13"/>
      <c r="D47" s="13"/>
      <c r="E47" s="13"/>
      <c r="F47" s="13"/>
      <c r="G47" s="13"/>
      <c r="H47" s="13"/>
      <c r="I47" s="13"/>
      <c r="J47" s="26"/>
      <c r="K47" s="26"/>
      <c r="L47" s="26"/>
      <c r="M47" s="13"/>
      <c r="N47" s="13"/>
    </row>
    <row r="48" spans="1:14" ht="12" customHeight="1">
      <c r="A48" s="28">
        <v>1</v>
      </c>
      <c r="B48" s="1" t="s">
        <v>85</v>
      </c>
      <c r="C48" s="1"/>
      <c r="D48" s="1"/>
      <c r="E48" s="1"/>
      <c r="F48" s="1"/>
      <c r="G48" s="1"/>
      <c r="H48" s="1"/>
      <c r="I48" s="1"/>
      <c r="J48" s="2"/>
      <c r="K48" s="2"/>
      <c r="L48" s="2"/>
      <c r="M48" s="1"/>
      <c r="N48" s="1"/>
    </row>
    <row r="49" spans="1:14" ht="12" customHeight="1">
      <c r="A49" s="28"/>
      <c r="B49" s="1" t="s">
        <v>31</v>
      </c>
      <c r="C49" s="1"/>
      <c r="D49" s="1"/>
      <c r="E49" s="1"/>
      <c r="F49" s="1"/>
      <c r="G49" s="1"/>
      <c r="H49" s="1"/>
      <c r="I49" s="1"/>
      <c r="J49" s="2"/>
      <c r="K49" s="2"/>
      <c r="L49" s="2"/>
      <c r="M49" s="1"/>
      <c r="N49" s="1"/>
    </row>
    <row r="50" spans="1:17" ht="14.25">
      <c r="A50" s="28">
        <v>2</v>
      </c>
      <c r="B50" s="1" t="s">
        <v>91</v>
      </c>
      <c r="C50" s="1"/>
      <c r="D50" s="1"/>
      <c r="E50" s="1"/>
      <c r="F50" s="1"/>
      <c r="G50" s="1"/>
      <c r="H50" s="1"/>
      <c r="I50" s="1"/>
      <c r="J50" s="2"/>
      <c r="K50" s="2"/>
      <c r="L50" s="2"/>
      <c r="M50" s="1"/>
      <c r="O50" s="1"/>
      <c r="P50" s="1"/>
      <c r="Q50" s="2"/>
    </row>
    <row r="51" spans="1:17" ht="12.75">
      <c r="A51" s="1"/>
      <c r="C51" s="1" t="s">
        <v>32</v>
      </c>
      <c r="D51" s="1"/>
      <c r="E51" s="1"/>
      <c r="F51" s="1"/>
      <c r="G51" s="1"/>
      <c r="H51" s="1"/>
      <c r="I51" s="1"/>
      <c r="J51" s="2"/>
      <c r="K51" s="2"/>
      <c r="L51" s="2"/>
      <c r="M51" s="1"/>
      <c r="N51" s="1"/>
      <c r="O51" s="1"/>
      <c r="P51" s="2"/>
      <c r="Q51" s="1"/>
    </row>
    <row r="52" spans="1:14" ht="12" customHeight="1">
      <c r="A52" s="28">
        <v>3</v>
      </c>
      <c r="B52" s="1" t="s">
        <v>33</v>
      </c>
      <c r="C52" s="1"/>
      <c r="D52" s="1"/>
      <c r="E52" s="1"/>
      <c r="F52" s="1"/>
      <c r="G52" s="1"/>
      <c r="H52" s="1"/>
      <c r="I52" s="1"/>
      <c r="J52" s="2"/>
      <c r="K52" s="2"/>
      <c r="L52" s="2"/>
      <c r="M52" s="1"/>
      <c r="N52" s="1"/>
    </row>
    <row r="53" spans="1:14" ht="12" customHeight="1">
      <c r="A53" s="28">
        <v>4</v>
      </c>
      <c r="B53" s="1" t="s">
        <v>34</v>
      </c>
      <c r="C53" s="1"/>
      <c r="D53" s="1"/>
      <c r="E53" s="1"/>
      <c r="F53" s="1"/>
      <c r="G53" s="1"/>
      <c r="H53" s="1"/>
      <c r="I53" s="1"/>
      <c r="J53" s="2"/>
      <c r="K53" s="2"/>
      <c r="L53" s="2"/>
      <c r="M53" s="1"/>
      <c r="N53" s="1"/>
    </row>
    <row r="54" spans="1:14" ht="12" customHeight="1">
      <c r="A54" s="28"/>
      <c r="B54" s="1"/>
      <c r="C54" s="1" t="s">
        <v>86</v>
      </c>
      <c r="D54" s="1"/>
      <c r="E54" s="1"/>
      <c r="F54" s="1"/>
      <c r="G54" s="1"/>
      <c r="H54" s="1"/>
      <c r="I54" s="1"/>
      <c r="J54" s="2"/>
      <c r="K54" s="2"/>
      <c r="L54" s="2"/>
      <c r="M54" s="1"/>
      <c r="N54" s="1"/>
    </row>
    <row r="55" spans="1:14" ht="12" customHeight="1">
      <c r="A55" s="28"/>
      <c r="B55" s="1"/>
      <c r="C55" s="1" t="s">
        <v>35</v>
      </c>
      <c r="D55" s="1"/>
      <c r="E55" s="1"/>
      <c r="F55" s="1"/>
      <c r="G55" s="1"/>
      <c r="H55" s="1"/>
      <c r="I55" s="1"/>
      <c r="J55" s="2"/>
      <c r="K55" s="2"/>
      <c r="L55" s="2"/>
      <c r="M55" s="1"/>
      <c r="N55" s="1"/>
    </row>
    <row r="56" spans="1:14" ht="14.25">
      <c r="A56" s="28">
        <v>5</v>
      </c>
      <c r="B56" s="1" t="s">
        <v>36</v>
      </c>
      <c r="C56" s="1"/>
      <c r="D56" s="1"/>
      <c r="E56" s="1"/>
      <c r="F56" s="1"/>
      <c r="G56" s="1"/>
      <c r="H56" s="1"/>
      <c r="I56" s="1"/>
      <c r="J56" s="2"/>
      <c r="K56" s="2"/>
      <c r="L56" s="2"/>
      <c r="M56" s="1"/>
      <c r="N56" s="1"/>
    </row>
    <row r="57" spans="1:12" ht="14.25">
      <c r="A57" s="28">
        <v>6</v>
      </c>
      <c r="B57" s="1" t="s">
        <v>82</v>
      </c>
      <c r="J57" s="29"/>
      <c r="K57" s="29"/>
      <c r="L57" s="29"/>
    </row>
    <row r="58" spans="1:12" ht="14.25">
      <c r="A58" s="28">
        <v>7</v>
      </c>
      <c r="B58" s="1" t="s">
        <v>37</v>
      </c>
      <c r="J58" s="29"/>
      <c r="K58" s="29"/>
      <c r="L58" s="29"/>
    </row>
    <row r="59" spans="1:14" ht="14.25">
      <c r="A59" s="28">
        <v>8</v>
      </c>
      <c r="B59" s="1" t="s">
        <v>83</v>
      </c>
      <c r="C59" s="1"/>
      <c r="D59" s="1"/>
      <c r="E59" s="1"/>
      <c r="F59" s="1"/>
      <c r="G59" s="1"/>
      <c r="H59" s="1"/>
      <c r="I59" s="1"/>
      <c r="J59" s="2"/>
      <c r="K59" s="2"/>
      <c r="L59" s="2"/>
      <c r="M59" s="1"/>
      <c r="N59" s="1"/>
    </row>
    <row r="60" spans="1:14" ht="14.25">
      <c r="A60" s="28">
        <v>9</v>
      </c>
      <c r="B60" s="1" t="s">
        <v>87</v>
      </c>
      <c r="C60" s="1"/>
      <c r="D60" s="1"/>
      <c r="E60" s="1"/>
      <c r="F60" s="1"/>
      <c r="G60" s="1"/>
      <c r="H60" s="1"/>
      <c r="I60" s="1"/>
      <c r="J60" s="2"/>
      <c r="K60" s="2"/>
      <c r="L60" s="2"/>
      <c r="M60" s="1"/>
      <c r="N60" s="1"/>
    </row>
    <row r="61" spans="1:14" ht="14.25">
      <c r="A61" s="28">
        <v>10</v>
      </c>
      <c r="B61" s="1" t="s">
        <v>38</v>
      </c>
      <c r="C61" s="1"/>
      <c r="D61" s="1"/>
      <c r="E61" s="1"/>
      <c r="F61" s="1"/>
      <c r="G61" s="1"/>
      <c r="H61" s="1"/>
      <c r="I61" s="1"/>
      <c r="J61" s="2"/>
      <c r="K61" s="2"/>
      <c r="L61" s="2"/>
      <c r="M61" s="1"/>
      <c r="N61" s="1"/>
    </row>
    <row r="62" spans="1:14" ht="14.25">
      <c r="A62" s="28"/>
      <c r="C62" s="1" t="s">
        <v>39</v>
      </c>
      <c r="D62" s="1"/>
      <c r="E62" s="1"/>
      <c r="F62" s="1"/>
      <c r="G62" s="1"/>
      <c r="H62" s="1"/>
      <c r="I62" s="1"/>
      <c r="J62" s="2"/>
      <c r="K62" s="2"/>
      <c r="L62" s="2"/>
      <c r="M62" s="1"/>
      <c r="N62" s="1"/>
    </row>
    <row r="63" spans="1:14" ht="14.25">
      <c r="A63" s="28">
        <v>11</v>
      </c>
      <c r="B63" s="1" t="s">
        <v>88</v>
      </c>
      <c r="C63" s="1"/>
      <c r="D63" s="1"/>
      <c r="E63" s="1"/>
      <c r="F63" s="1"/>
      <c r="G63" s="1"/>
      <c r="H63" s="1"/>
      <c r="I63" s="1"/>
      <c r="J63" s="2"/>
      <c r="K63" s="2"/>
      <c r="L63" s="2"/>
      <c r="M63" s="1"/>
      <c r="N63" s="1"/>
    </row>
    <row r="64" spans="1:14" ht="14.25">
      <c r="A64" s="28">
        <v>12</v>
      </c>
      <c r="B64" s="1" t="s">
        <v>40</v>
      </c>
      <c r="C64" s="1"/>
      <c r="D64" s="1"/>
      <c r="E64" s="1"/>
      <c r="F64" s="1"/>
      <c r="G64" s="1"/>
      <c r="H64" s="1"/>
      <c r="I64" s="1"/>
      <c r="J64" s="2"/>
      <c r="K64" s="2"/>
      <c r="L64" s="2"/>
      <c r="M64" s="1"/>
      <c r="N64" s="1"/>
    </row>
    <row r="65" spans="1:14" ht="14.25">
      <c r="A65" s="28"/>
      <c r="B65" s="1"/>
      <c r="C65" s="1" t="s">
        <v>90</v>
      </c>
      <c r="D65" s="1"/>
      <c r="E65" s="1"/>
      <c r="F65" s="1"/>
      <c r="G65" s="1"/>
      <c r="H65" s="1"/>
      <c r="I65" s="1"/>
      <c r="J65" s="2"/>
      <c r="K65" s="2"/>
      <c r="L65" s="2"/>
      <c r="M65" s="1"/>
      <c r="N65" s="1"/>
    </row>
    <row r="66" spans="1:14" ht="14.25">
      <c r="A66" s="28">
        <v>13</v>
      </c>
      <c r="B66" s="1" t="s">
        <v>89</v>
      </c>
      <c r="C66" s="1"/>
      <c r="D66" s="1"/>
      <c r="E66" s="1"/>
      <c r="F66" s="1"/>
      <c r="G66" s="1"/>
      <c r="H66" s="1"/>
      <c r="I66" s="1"/>
      <c r="J66" s="2"/>
      <c r="K66" s="2"/>
      <c r="L66" s="2"/>
      <c r="M66" s="1"/>
      <c r="N66" s="1"/>
    </row>
    <row r="67" spans="1:12" ht="14.25">
      <c r="A67" s="28">
        <v>14</v>
      </c>
      <c r="B67" s="1" t="s">
        <v>41</v>
      </c>
      <c r="C67" s="1"/>
      <c r="J67" s="29"/>
      <c r="K67" s="29"/>
      <c r="L67" s="29"/>
    </row>
    <row r="68" spans="2:12" ht="12.75">
      <c r="B68" s="1"/>
      <c r="C68" s="1" t="s">
        <v>42</v>
      </c>
      <c r="J68" s="29"/>
      <c r="K68" s="29"/>
      <c r="L68" s="29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  <c r="M69" s="1"/>
      <c r="N69" s="1"/>
    </row>
    <row r="70" spans="1:14" ht="12.75">
      <c r="A70" s="75" t="s">
        <v>43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1"/>
      <c r="N70" s="1"/>
    </row>
    <row r="71" spans="1:14" ht="33.75">
      <c r="A71" s="44"/>
      <c r="B71" s="44"/>
      <c r="C71" s="44"/>
      <c r="D71" s="45" t="s">
        <v>44</v>
      </c>
      <c r="E71" s="46" t="s">
        <v>68</v>
      </c>
      <c r="F71" s="45" t="s">
        <v>69</v>
      </c>
      <c r="G71" s="46" t="s">
        <v>70</v>
      </c>
      <c r="H71" s="46" t="s">
        <v>71</v>
      </c>
      <c r="I71" s="46" t="s">
        <v>72</v>
      </c>
      <c r="K71" s="46" t="s">
        <v>45</v>
      </c>
      <c r="L71" s="2"/>
      <c r="M71" s="1"/>
      <c r="N71" s="1"/>
    </row>
    <row r="72" spans="1:14" ht="12.75">
      <c r="A72" s="44" t="s">
        <v>80</v>
      </c>
      <c r="B72" s="44"/>
      <c r="C72" s="44"/>
      <c r="D72" s="47">
        <v>3</v>
      </c>
      <c r="E72" s="48">
        <v>15500</v>
      </c>
      <c r="F72" s="49">
        <v>300</v>
      </c>
      <c r="G72" s="50">
        <f>(E72/F72)*D72*0.05</f>
        <v>7.75</v>
      </c>
      <c r="H72" s="51">
        <v>4.36</v>
      </c>
      <c r="I72" s="52">
        <v>1.2</v>
      </c>
      <c r="K72" s="52">
        <v>0.69</v>
      </c>
      <c r="L72" s="2"/>
      <c r="M72" s="2"/>
      <c r="N72" s="1"/>
    </row>
    <row r="73" spans="1:14" ht="12.75">
      <c r="A73" s="44" t="s">
        <v>81</v>
      </c>
      <c r="B73" s="44"/>
      <c r="C73" s="44"/>
      <c r="D73" s="47">
        <v>3</v>
      </c>
      <c r="E73" s="48">
        <v>5100</v>
      </c>
      <c r="F73" s="49">
        <v>300</v>
      </c>
      <c r="G73" s="50">
        <f>(E73/F73)*D73*0.05</f>
        <v>2.5500000000000003</v>
      </c>
      <c r="H73" s="51">
        <v>3.49</v>
      </c>
      <c r="I73" s="52">
        <v>1.5</v>
      </c>
      <c r="K73" s="52">
        <v>0.39</v>
      </c>
      <c r="L73" s="2"/>
      <c r="M73" s="2"/>
      <c r="N73" s="1"/>
    </row>
    <row r="74" spans="1:13" ht="12.75">
      <c r="A74" s="44" t="s">
        <v>84</v>
      </c>
      <c r="B74" s="44"/>
      <c r="C74" s="44"/>
      <c r="D74" s="47">
        <v>3</v>
      </c>
      <c r="E74" s="48">
        <v>19400</v>
      </c>
      <c r="F74" s="49">
        <v>300</v>
      </c>
      <c r="G74" s="50">
        <f>(E74/F74)*D74*0.05</f>
        <v>9.700000000000001</v>
      </c>
      <c r="H74" s="51">
        <v>4.02</v>
      </c>
      <c r="I74" s="52">
        <v>2.31</v>
      </c>
      <c r="K74" s="52">
        <v>4.15</v>
      </c>
      <c r="L74" s="2"/>
      <c r="M74" s="2"/>
    </row>
    <row r="75" spans="1:13" ht="13.5" customHeight="1">
      <c r="A75" s="44" t="s">
        <v>73</v>
      </c>
      <c r="B75" s="44"/>
      <c r="C75" s="44"/>
      <c r="D75" s="47">
        <v>1</v>
      </c>
      <c r="E75" s="55">
        <v>10400</v>
      </c>
      <c r="F75" s="49">
        <v>1600</v>
      </c>
      <c r="G75" s="50">
        <f>(E75/F75)*D75*0.15</f>
        <v>0.975</v>
      </c>
      <c r="H75" s="53">
        <v>25.6</v>
      </c>
      <c r="I75" s="52">
        <v>0.1</v>
      </c>
      <c r="K75" s="54">
        <v>0.26</v>
      </c>
      <c r="L75" s="2"/>
      <c r="M75" s="2"/>
    </row>
    <row r="76" spans="1:13" ht="13.5" customHeight="1">
      <c r="A76" s="44" t="s">
        <v>74</v>
      </c>
      <c r="B76" s="44"/>
      <c r="C76" s="44"/>
      <c r="D76" s="47">
        <v>3</v>
      </c>
      <c r="E76" s="48">
        <v>94000</v>
      </c>
      <c r="F76" s="49">
        <v>5850</v>
      </c>
      <c r="G76" s="50">
        <f>(E76/F76)*D76*0.15</f>
        <v>7.23076923076923</v>
      </c>
      <c r="H76" s="51"/>
      <c r="I76" s="47"/>
      <c r="K76" s="54">
        <v>1.04</v>
      </c>
      <c r="L76" s="2"/>
      <c r="M76" s="2"/>
    </row>
    <row r="77" spans="1:13" ht="13.5" customHeight="1">
      <c r="A77" s="44" t="s">
        <v>46</v>
      </c>
      <c r="B77" s="44"/>
      <c r="C77" s="44"/>
      <c r="D77" s="47">
        <v>3</v>
      </c>
      <c r="E77" s="48">
        <v>31400</v>
      </c>
      <c r="F77" s="49">
        <v>4900</v>
      </c>
      <c r="G77" s="50">
        <f>(E77/F77)*D77*0.15</f>
        <v>2.883673469387755</v>
      </c>
      <c r="H77" s="47"/>
      <c r="I77" s="47"/>
      <c r="K77" s="54">
        <v>0.13</v>
      </c>
      <c r="L77" s="2"/>
      <c r="M77" s="2"/>
    </row>
    <row r="78" spans="1:13" ht="13.5" customHeight="1">
      <c r="A78" s="44" t="s">
        <v>75</v>
      </c>
      <c r="B78" s="44"/>
      <c r="C78" s="44"/>
      <c r="D78" s="47">
        <v>1</v>
      </c>
      <c r="E78" s="56">
        <v>15000</v>
      </c>
      <c r="F78" s="57">
        <v>1600</v>
      </c>
      <c r="G78" s="58">
        <f>(E78/F78)*D78*0.15</f>
        <v>1.40625</v>
      </c>
      <c r="H78" s="59"/>
      <c r="I78" s="60">
        <f>0.1</f>
        <v>0.1</v>
      </c>
      <c r="J78" s="38"/>
      <c r="K78" s="59">
        <v>0.05</v>
      </c>
      <c r="L78" s="2"/>
      <c r="M78" s="2"/>
    </row>
    <row r="79" spans="2:13" ht="13.5" customHeight="1">
      <c r="B79" s="44"/>
      <c r="C79" s="44"/>
      <c r="D79" s="61"/>
      <c r="E79" s="47"/>
      <c r="F79" s="47"/>
      <c r="G79" s="62"/>
      <c r="H79" s="63" t="s">
        <v>76</v>
      </c>
      <c r="I79" s="64">
        <f>SUM(I72:I78)*K82</f>
        <v>9.638499999999999</v>
      </c>
      <c r="K79" s="54"/>
      <c r="L79" s="2"/>
      <c r="M79" s="2"/>
    </row>
    <row r="80" spans="1:13" ht="12.75">
      <c r="A80" s="65" t="s">
        <v>77</v>
      </c>
      <c r="B80" s="65"/>
      <c r="C80" s="65"/>
      <c r="D80" s="65"/>
      <c r="E80" s="66"/>
      <c r="F80" s="66"/>
      <c r="G80" s="67">
        <f>SUM(G72:G78)</f>
        <v>32.49569270015699</v>
      </c>
      <c r="H80" s="63" t="s">
        <v>78</v>
      </c>
      <c r="I80" s="64">
        <f>(I79*0.1)+I79</f>
        <v>10.602349999999998</v>
      </c>
      <c r="J80" s="34" t="s">
        <v>79</v>
      </c>
      <c r="K80" s="64">
        <f>SUM(K72:K78)</f>
        <v>6.71</v>
      </c>
      <c r="L80" s="2"/>
      <c r="M80" s="2"/>
    </row>
    <row r="81" spans="1:13" ht="12.75">
      <c r="A81" s="65"/>
      <c r="B81" s="44"/>
      <c r="C81" s="44"/>
      <c r="D81" s="44"/>
      <c r="E81" s="68"/>
      <c r="F81" s="69"/>
      <c r="G81" s="70"/>
      <c r="H81" s="65"/>
      <c r="I81" s="71"/>
      <c r="J81" s="71"/>
      <c r="K81" s="71"/>
      <c r="L81" s="2"/>
      <c r="M81" s="2"/>
    </row>
    <row r="82" spans="1:16" ht="12.75">
      <c r="A82" s="44"/>
      <c r="B82" s="65"/>
      <c r="C82" s="65"/>
      <c r="D82" s="65"/>
      <c r="E82" s="72"/>
      <c r="F82" s="72"/>
      <c r="G82" s="72"/>
      <c r="H82" s="76" t="s">
        <v>47</v>
      </c>
      <c r="I82" s="76"/>
      <c r="J82" s="76"/>
      <c r="K82" s="73">
        <v>1.85</v>
      </c>
      <c r="L82" s="2"/>
      <c r="M82" s="2"/>
      <c r="O82" s="31"/>
      <c r="P82" s="31"/>
    </row>
    <row r="83" spans="1:16" ht="12.75">
      <c r="A83" s="1"/>
      <c r="B83" s="11"/>
      <c r="C83" s="11"/>
      <c r="D83" s="11"/>
      <c r="E83" s="11"/>
      <c r="F83" s="3"/>
      <c r="G83" s="32"/>
      <c r="H83" s="33"/>
      <c r="I83" s="34"/>
      <c r="J83" s="34"/>
      <c r="L83" s="2"/>
      <c r="M83" s="2"/>
      <c r="O83" s="31"/>
      <c r="P83" s="31"/>
    </row>
    <row r="84" spans="1:15" ht="12.75">
      <c r="A84" s="1"/>
      <c r="C84" s="1"/>
      <c r="D84" s="1"/>
      <c r="E84" s="1"/>
      <c r="F84" s="37"/>
      <c r="G84" s="35"/>
      <c r="H84" s="1"/>
      <c r="I84" s="2"/>
      <c r="J84" s="2"/>
      <c r="K84" s="36"/>
      <c r="L84" s="2"/>
      <c r="M84" s="2"/>
      <c r="N84" s="1"/>
      <c r="O84" s="2"/>
    </row>
    <row r="85" spans="1:14" ht="12.75">
      <c r="A85" s="1"/>
      <c r="B85" s="1"/>
      <c r="C85" s="1"/>
      <c r="D85" s="1"/>
      <c r="E85" s="39"/>
      <c r="G85" s="40"/>
      <c r="H85" s="40"/>
      <c r="I85" s="40"/>
      <c r="J85" s="41"/>
      <c r="K85" s="2"/>
      <c r="L85" s="2"/>
      <c r="M85" s="2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1"/>
    </row>
    <row r="87" spans="1:14" ht="12.75">
      <c r="A87" s="1" t="s">
        <v>48</v>
      </c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1"/>
    </row>
    <row r="88" spans="1:13" ht="12.75">
      <c r="A88" s="1"/>
      <c r="B88" s="1" t="s">
        <v>92</v>
      </c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</row>
    <row r="89" spans="8:13" ht="12.75">
      <c r="H89" s="1"/>
      <c r="K89" s="2"/>
      <c r="L89" s="2"/>
      <c r="M89" s="30"/>
    </row>
    <row r="90" spans="7:14" ht="12.75">
      <c r="G90" s="1"/>
      <c r="H90" s="1"/>
      <c r="M90" s="30"/>
      <c r="N90" s="1"/>
    </row>
    <row r="91" spans="1:14" ht="12.75">
      <c r="A91" t="s">
        <v>49</v>
      </c>
      <c r="G91" s="1"/>
      <c r="H91" s="1"/>
      <c r="M91" s="30"/>
      <c r="N91" s="1"/>
    </row>
    <row r="92" spans="7:14" ht="12.75">
      <c r="G92" s="1"/>
      <c r="H92" s="1"/>
      <c r="M92" s="1"/>
      <c r="N92" s="1"/>
    </row>
    <row r="93" spans="1:14" ht="12.75">
      <c r="A93" s="1" t="s">
        <v>50</v>
      </c>
      <c r="G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2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2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2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2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2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2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2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1"/>
      <c r="N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42"/>
    </row>
    <row r="249" spans="1:13" ht="12.75">
      <c r="A249" s="42"/>
      <c r="B249" s="42"/>
      <c r="C249" s="42"/>
      <c r="D249" s="42"/>
      <c r="E249" s="42"/>
      <c r="F249" s="42"/>
      <c r="G249" s="42"/>
      <c r="H249" s="42"/>
      <c r="I249" s="42"/>
      <c r="J249" s="43"/>
      <c r="K249" s="2"/>
      <c r="L249" s="2"/>
      <c r="M249" s="42"/>
    </row>
    <row r="250" spans="1:13" ht="12.75">
      <c r="A250" s="42"/>
      <c r="B250" s="42"/>
      <c r="C250" s="42"/>
      <c r="D250" s="42"/>
      <c r="E250" s="42"/>
      <c r="F250" s="42"/>
      <c r="G250" s="42"/>
      <c r="H250" s="42"/>
      <c r="I250" s="42"/>
      <c r="J250" s="43"/>
      <c r="K250" s="43"/>
      <c r="L250" s="43"/>
      <c r="M250" s="42"/>
    </row>
    <row r="251" spans="1:13" ht="12.75">
      <c r="A251" s="42"/>
      <c r="B251" s="42"/>
      <c r="C251" s="42"/>
      <c r="D251" s="42"/>
      <c r="E251" s="42"/>
      <c r="F251" s="42"/>
      <c r="G251" s="42"/>
      <c r="H251" s="42"/>
      <c r="I251" s="42"/>
      <c r="J251" s="43"/>
      <c r="K251" s="43"/>
      <c r="L251" s="43"/>
      <c r="M251" s="42"/>
    </row>
    <row r="252" spans="1:13" ht="12.75">
      <c r="A252" s="42"/>
      <c r="B252" s="42"/>
      <c r="C252" s="42"/>
      <c r="D252" s="42"/>
      <c r="E252" s="42"/>
      <c r="F252" s="42"/>
      <c r="G252" s="42"/>
      <c r="H252" s="42"/>
      <c r="I252" s="42"/>
      <c r="J252" s="43"/>
      <c r="K252" s="43"/>
      <c r="L252" s="43"/>
      <c r="M252" s="42"/>
    </row>
    <row r="253" spans="1:13" ht="12.75">
      <c r="A253" s="42"/>
      <c r="B253" s="42"/>
      <c r="C253" s="42"/>
      <c r="D253" s="42"/>
      <c r="E253" s="42"/>
      <c r="F253" s="42"/>
      <c r="G253" s="42"/>
      <c r="H253" s="42"/>
      <c r="I253" s="42"/>
      <c r="J253" s="43"/>
      <c r="K253" s="43"/>
      <c r="L253" s="43"/>
      <c r="M253" s="42"/>
    </row>
    <row r="254" spans="1:13" ht="12.75">
      <c r="A254" s="42"/>
      <c r="B254" s="42"/>
      <c r="C254" s="42"/>
      <c r="D254" s="42"/>
      <c r="E254" s="42"/>
      <c r="F254" s="42"/>
      <c r="G254" s="42"/>
      <c r="H254" s="42"/>
      <c r="I254" s="42"/>
      <c r="J254" s="43"/>
      <c r="K254" s="43"/>
      <c r="L254" s="43"/>
      <c r="M254" s="42"/>
    </row>
    <row r="255" spans="1:13" ht="12.75">
      <c r="A255" s="42"/>
      <c r="B255" s="42"/>
      <c r="C255" s="42"/>
      <c r="D255" s="42"/>
      <c r="E255" s="42"/>
      <c r="F255" s="42"/>
      <c r="G255" s="42"/>
      <c r="H255" s="42"/>
      <c r="I255" s="42"/>
      <c r="J255" s="43"/>
      <c r="K255" s="43"/>
      <c r="L255" s="43"/>
      <c r="M255" s="42"/>
    </row>
    <row r="256" spans="1:13" ht="12.75">
      <c r="A256" s="42"/>
      <c r="B256" s="42"/>
      <c r="C256" s="42"/>
      <c r="D256" s="42"/>
      <c r="E256" s="42"/>
      <c r="F256" s="42"/>
      <c r="G256" s="42"/>
      <c r="H256" s="42"/>
      <c r="I256" s="42"/>
      <c r="J256" s="43"/>
      <c r="K256" s="43"/>
      <c r="L256" s="43"/>
      <c r="M256" s="42"/>
    </row>
    <row r="257" spans="1:13" ht="12.75">
      <c r="A257" s="42"/>
      <c r="B257" s="42"/>
      <c r="C257" s="42"/>
      <c r="D257" s="42"/>
      <c r="E257" s="42"/>
      <c r="F257" s="42"/>
      <c r="G257" s="42"/>
      <c r="H257" s="42"/>
      <c r="I257" s="42"/>
      <c r="J257" s="43"/>
      <c r="K257" s="43"/>
      <c r="L257" s="43"/>
      <c r="M257" s="42"/>
    </row>
    <row r="258" spans="1:13" ht="12.75">
      <c r="A258" s="42"/>
      <c r="B258" s="42"/>
      <c r="C258" s="42"/>
      <c r="D258" s="42"/>
      <c r="E258" s="42"/>
      <c r="F258" s="42"/>
      <c r="G258" s="42"/>
      <c r="H258" s="42"/>
      <c r="I258" s="42"/>
      <c r="J258" s="43"/>
      <c r="K258" s="43"/>
      <c r="L258" s="43"/>
      <c r="M258" s="42"/>
    </row>
    <row r="259" spans="1:13" ht="12.75">
      <c r="A259" s="42"/>
      <c r="B259" s="42"/>
      <c r="C259" s="42"/>
      <c r="D259" s="42"/>
      <c r="E259" s="42"/>
      <c r="F259" s="42"/>
      <c r="G259" s="42"/>
      <c r="H259" s="42"/>
      <c r="I259" s="42"/>
      <c r="J259" s="43"/>
      <c r="K259" s="43"/>
      <c r="L259" s="43"/>
      <c r="M259" s="42"/>
    </row>
    <row r="260" spans="1:13" ht="12.75">
      <c r="A260" s="42"/>
      <c r="B260" s="42"/>
      <c r="C260" s="42"/>
      <c r="D260" s="42"/>
      <c r="E260" s="42"/>
      <c r="F260" s="42"/>
      <c r="G260" s="42"/>
      <c r="H260" s="42"/>
      <c r="I260" s="42"/>
      <c r="J260" s="43"/>
      <c r="K260" s="43"/>
      <c r="L260" s="43"/>
      <c r="M260" s="42"/>
    </row>
    <row r="261" spans="1:13" ht="12.75">
      <c r="A261" s="42"/>
      <c r="B261" s="42"/>
      <c r="C261" s="42"/>
      <c r="D261" s="42"/>
      <c r="E261" s="42"/>
      <c r="F261" s="42"/>
      <c r="G261" s="42"/>
      <c r="H261" s="42"/>
      <c r="I261" s="42"/>
      <c r="J261" s="43"/>
      <c r="K261" s="43"/>
      <c r="L261" s="43"/>
      <c r="M261" s="42"/>
    </row>
    <row r="262" spans="1:13" ht="12.75">
      <c r="A262" s="42"/>
      <c r="B262" s="42"/>
      <c r="C262" s="42"/>
      <c r="D262" s="42"/>
      <c r="E262" s="42"/>
      <c r="F262" s="42"/>
      <c r="G262" s="42"/>
      <c r="H262" s="42"/>
      <c r="I262" s="42"/>
      <c r="J262" s="43"/>
      <c r="K262" s="43"/>
      <c r="L262" s="43"/>
      <c r="M262" s="42"/>
    </row>
    <row r="263" spans="1:13" ht="12.75">
      <c r="A263" s="42"/>
      <c r="B263" s="42"/>
      <c r="C263" s="42"/>
      <c r="D263" s="42"/>
      <c r="E263" s="42"/>
      <c r="F263" s="42"/>
      <c r="G263" s="42"/>
      <c r="H263" s="42"/>
      <c r="I263" s="42"/>
      <c r="J263" s="43"/>
      <c r="K263" s="43"/>
      <c r="L263" s="43"/>
      <c r="M263" s="42"/>
    </row>
    <row r="264" spans="1:13" ht="12.75">
      <c r="A264" s="42"/>
      <c r="B264" s="42"/>
      <c r="C264" s="42"/>
      <c r="D264" s="42"/>
      <c r="E264" s="42"/>
      <c r="F264" s="42"/>
      <c r="G264" s="42"/>
      <c r="H264" s="42"/>
      <c r="I264" s="42"/>
      <c r="J264" s="43"/>
      <c r="K264" s="43"/>
      <c r="L264" s="43"/>
      <c r="M264" s="42"/>
    </row>
    <row r="265" spans="1:13" ht="12.75">
      <c r="A265" s="42"/>
      <c r="B265" s="42"/>
      <c r="C265" s="42"/>
      <c r="D265" s="42"/>
      <c r="E265" s="42"/>
      <c r="F265" s="42"/>
      <c r="G265" s="42"/>
      <c r="H265" s="42"/>
      <c r="I265" s="42"/>
      <c r="J265" s="43"/>
      <c r="K265" s="43"/>
      <c r="L265" s="43"/>
      <c r="M265" s="42"/>
    </row>
    <row r="266" spans="1:13" ht="12.75">
      <c r="A266" s="42"/>
      <c r="B266" s="42"/>
      <c r="C266" s="42"/>
      <c r="D266" s="42"/>
      <c r="E266" s="42"/>
      <c r="F266" s="42"/>
      <c r="G266" s="42"/>
      <c r="H266" s="42"/>
      <c r="I266" s="42"/>
      <c r="J266" s="43"/>
      <c r="K266" s="43"/>
      <c r="L266" s="43"/>
      <c r="M266" s="42"/>
    </row>
    <row r="267" spans="1:13" ht="12.75">
      <c r="A267" s="42"/>
      <c r="B267" s="42"/>
      <c r="C267" s="42"/>
      <c r="D267" s="42"/>
      <c r="E267" s="42"/>
      <c r="F267" s="42"/>
      <c r="G267" s="42"/>
      <c r="H267" s="42"/>
      <c r="I267" s="42"/>
      <c r="J267" s="43"/>
      <c r="K267" s="43"/>
      <c r="L267" s="43"/>
      <c r="M267" s="42"/>
    </row>
    <row r="268" spans="1:13" ht="12.75">
      <c r="A268" s="42"/>
      <c r="B268" s="42"/>
      <c r="C268" s="42"/>
      <c r="D268" s="42"/>
      <c r="E268" s="42"/>
      <c r="F268" s="42"/>
      <c r="G268" s="42"/>
      <c r="H268" s="42"/>
      <c r="I268" s="42"/>
      <c r="J268" s="43"/>
      <c r="K268" s="43"/>
      <c r="L268" s="43"/>
      <c r="M268" s="42"/>
    </row>
    <row r="269" spans="1:13" ht="12.75">
      <c r="A269" s="42"/>
      <c r="B269" s="42"/>
      <c r="C269" s="42"/>
      <c r="D269" s="42"/>
      <c r="E269" s="42"/>
      <c r="F269" s="42"/>
      <c r="G269" s="42"/>
      <c r="H269" s="42"/>
      <c r="I269" s="42"/>
      <c r="J269" s="43"/>
      <c r="K269" s="43"/>
      <c r="L269" s="43"/>
      <c r="M269" s="42"/>
    </row>
    <row r="270" spans="1:13" ht="12.75">
      <c r="A270" s="42"/>
      <c r="B270" s="42"/>
      <c r="C270" s="42"/>
      <c r="D270" s="42"/>
      <c r="E270" s="42"/>
      <c r="F270" s="42"/>
      <c r="G270" s="42"/>
      <c r="H270" s="42"/>
      <c r="I270" s="42"/>
      <c r="J270" s="43"/>
      <c r="K270" s="43"/>
      <c r="L270" s="43"/>
      <c r="M270" s="42"/>
    </row>
    <row r="271" spans="1:13" ht="12.75">
      <c r="A271" s="42"/>
      <c r="B271" s="42"/>
      <c r="C271" s="42"/>
      <c r="D271" s="42"/>
      <c r="E271" s="42"/>
      <c r="F271" s="42"/>
      <c r="G271" s="42"/>
      <c r="H271" s="42"/>
      <c r="I271" s="42"/>
      <c r="J271" s="43"/>
      <c r="K271" s="43"/>
      <c r="L271" s="43"/>
      <c r="M271" s="42"/>
    </row>
    <row r="272" spans="1:13" ht="12.75">
      <c r="A272" s="42"/>
      <c r="B272" s="42"/>
      <c r="C272" s="42"/>
      <c r="D272" s="42"/>
      <c r="E272" s="42"/>
      <c r="F272" s="42"/>
      <c r="G272" s="42"/>
      <c r="H272" s="42"/>
      <c r="I272" s="42"/>
      <c r="J272" s="43"/>
      <c r="K272" s="43"/>
      <c r="L272" s="43"/>
      <c r="M272" s="42"/>
    </row>
    <row r="273" spans="1:13" ht="12.75">
      <c r="A273" s="42"/>
      <c r="B273" s="42"/>
      <c r="C273" s="42"/>
      <c r="D273" s="42"/>
      <c r="E273" s="42"/>
      <c r="F273" s="42"/>
      <c r="G273" s="42"/>
      <c r="H273" s="42"/>
      <c r="I273" s="42"/>
      <c r="J273" s="43"/>
      <c r="K273" s="43"/>
      <c r="L273" s="43"/>
      <c r="M273" s="42"/>
    </row>
    <row r="274" spans="1:13" ht="12.75">
      <c r="A274" s="42"/>
      <c r="B274" s="42"/>
      <c r="C274" s="42"/>
      <c r="D274" s="42"/>
      <c r="E274" s="42"/>
      <c r="F274" s="42"/>
      <c r="G274" s="42"/>
      <c r="H274" s="42"/>
      <c r="I274" s="42"/>
      <c r="J274" s="43"/>
      <c r="K274" s="43"/>
      <c r="L274" s="43"/>
      <c r="M274" s="42"/>
    </row>
    <row r="275" spans="1:13" ht="12.75">
      <c r="A275" s="42"/>
      <c r="B275" s="42"/>
      <c r="C275" s="42"/>
      <c r="D275" s="42"/>
      <c r="E275" s="42"/>
      <c r="F275" s="42"/>
      <c r="G275" s="42"/>
      <c r="H275" s="42"/>
      <c r="I275" s="42"/>
      <c r="J275" s="43"/>
      <c r="K275" s="43"/>
      <c r="L275" s="43"/>
      <c r="M275" s="42"/>
    </row>
    <row r="276" spans="1:13" ht="12.75">
      <c r="A276" s="42"/>
      <c r="B276" s="42"/>
      <c r="C276" s="42"/>
      <c r="D276" s="42"/>
      <c r="E276" s="42"/>
      <c r="F276" s="42"/>
      <c r="G276" s="42"/>
      <c r="H276" s="42"/>
      <c r="I276" s="42"/>
      <c r="J276" s="43"/>
      <c r="K276" s="43"/>
      <c r="L276" s="43"/>
      <c r="M276" s="42"/>
    </row>
    <row r="277" spans="1:13" ht="12.75">
      <c r="A277" s="42"/>
      <c r="B277" s="42"/>
      <c r="C277" s="42"/>
      <c r="D277" s="42"/>
      <c r="E277" s="42"/>
      <c r="F277" s="42"/>
      <c r="G277" s="42"/>
      <c r="H277" s="42"/>
      <c r="I277" s="42"/>
      <c r="J277" s="43"/>
      <c r="K277" s="43"/>
      <c r="L277" s="43"/>
      <c r="M277" s="42"/>
    </row>
    <row r="278" spans="1:13" ht="12.75">
      <c r="A278" s="42"/>
      <c r="B278" s="42"/>
      <c r="C278" s="42"/>
      <c r="D278" s="42"/>
      <c r="E278" s="42"/>
      <c r="F278" s="42"/>
      <c r="G278" s="42"/>
      <c r="H278" s="42"/>
      <c r="I278" s="42"/>
      <c r="J278" s="43"/>
      <c r="K278" s="43"/>
      <c r="L278" s="43"/>
      <c r="M278" s="42"/>
    </row>
    <row r="279" spans="1:13" ht="12.75">
      <c r="A279" s="42"/>
      <c r="B279" s="42"/>
      <c r="C279" s="42"/>
      <c r="D279" s="42"/>
      <c r="E279" s="42"/>
      <c r="F279" s="42"/>
      <c r="G279" s="42"/>
      <c r="H279" s="42"/>
      <c r="I279" s="42"/>
      <c r="J279" s="43"/>
      <c r="K279" s="43"/>
      <c r="L279" s="43"/>
      <c r="M279" s="42"/>
    </row>
    <row r="280" spans="1:13" ht="12.75">
      <c r="A280" s="42"/>
      <c r="B280" s="42"/>
      <c r="C280" s="42"/>
      <c r="D280" s="42"/>
      <c r="E280" s="42"/>
      <c r="F280" s="42"/>
      <c r="G280" s="42"/>
      <c r="H280" s="42"/>
      <c r="I280" s="42"/>
      <c r="J280" s="43"/>
      <c r="K280" s="43"/>
      <c r="L280" s="43"/>
      <c r="M280" s="42"/>
    </row>
    <row r="281" spans="1:13" ht="12.75">
      <c r="A281" s="42"/>
      <c r="B281" s="42"/>
      <c r="C281" s="42"/>
      <c r="D281" s="42"/>
      <c r="E281" s="42"/>
      <c r="F281" s="42"/>
      <c r="G281" s="42"/>
      <c r="H281" s="42"/>
      <c r="I281" s="42"/>
      <c r="J281" s="43"/>
      <c r="K281" s="43"/>
      <c r="L281" s="43"/>
      <c r="M281" s="42"/>
    </row>
    <row r="282" spans="1:13" ht="12.75">
      <c r="A282" s="42"/>
      <c r="B282" s="42"/>
      <c r="C282" s="42"/>
      <c r="D282" s="42"/>
      <c r="E282" s="42"/>
      <c r="F282" s="42"/>
      <c r="G282" s="42"/>
      <c r="H282" s="42"/>
      <c r="I282" s="42"/>
      <c r="J282" s="43"/>
      <c r="K282" s="43"/>
      <c r="L282" s="43"/>
      <c r="M282" s="42"/>
    </row>
    <row r="283" spans="1:13" ht="12.75">
      <c r="A283" s="42"/>
      <c r="B283" s="42"/>
      <c r="C283" s="42"/>
      <c r="D283" s="42"/>
      <c r="E283" s="42"/>
      <c r="F283" s="42"/>
      <c r="G283" s="42"/>
      <c r="H283" s="42"/>
      <c r="I283" s="42"/>
      <c r="J283" s="43"/>
      <c r="K283" s="43"/>
      <c r="L283" s="43"/>
      <c r="M283" s="42"/>
    </row>
    <row r="284" spans="1:13" ht="12.75">
      <c r="A284" s="42"/>
      <c r="B284" s="42"/>
      <c r="C284" s="42"/>
      <c r="D284" s="42"/>
      <c r="E284" s="42"/>
      <c r="F284" s="42"/>
      <c r="G284" s="42"/>
      <c r="H284" s="42"/>
      <c r="I284" s="42"/>
      <c r="J284" s="43"/>
      <c r="K284" s="43"/>
      <c r="L284" s="43"/>
      <c r="M284" s="42"/>
    </row>
    <row r="285" spans="1:13" ht="12.75">
      <c r="A285" s="42"/>
      <c r="B285" s="42"/>
      <c r="C285" s="42"/>
      <c r="D285" s="42"/>
      <c r="E285" s="42"/>
      <c r="F285" s="42"/>
      <c r="G285" s="42"/>
      <c r="H285" s="42"/>
      <c r="I285" s="42"/>
      <c r="J285" s="43"/>
      <c r="K285" s="43"/>
      <c r="L285" s="43"/>
      <c r="M285" s="42"/>
    </row>
    <row r="286" spans="1:13" ht="12.75">
      <c r="A286" s="42"/>
      <c r="B286" s="42"/>
      <c r="C286" s="42"/>
      <c r="D286" s="42"/>
      <c r="E286" s="42"/>
      <c r="F286" s="42"/>
      <c r="G286" s="42"/>
      <c r="H286" s="42"/>
      <c r="I286" s="42"/>
      <c r="J286" s="43"/>
      <c r="K286" s="43"/>
      <c r="L286" s="43"/>
      <c r="M286" s="42"/>
    </row>
    <row r="287" spans="1:13" ht="12.75">
      <c r="A287" s="42"/>
      <c r="B287" s="42"/>
      <c r="C287" s="42"/>
      <c r="D287" s="42"/>
      <c r="E287" s="42"/>
      <c r="F287" s="42"/>
      <c r="G287" s="42"/>
      <c r="H287" s="42"/>
      <c r="I287" s="42"/>
      <c r="J287" s="43"/>
      <c r="K287" s="43"/>
      <c r="L287" s="43"/>
      <c r="M287" s="42"/>
    </row>
    <row r="288" spans="1:13" ht="12.75">
      <c r="A288" s="42"/>
      <c r="B288" s="42"/>
      <c r="C288" s="42"/>
      <c r="D288" s="42"/>
      <c r="E288" s="42"/>
      <c r="F288" s="42"/>
      <c r="G288" s="42"/>
      <c r="H288" s="42"/>
      <c r="I288" s="42"/>
      <c r="J288" s="43"/>
      <c r="K288" s="43"/>
      <c r="L288" s="43"/>
      <c r="M288" s="42"/>
    </row>
    <row r="289" spans="1:13" ht="12.75">
      <c r="A289" s="42"/>
      <c r="B289" s="42"/>
      <c r="C289" s="42"/>
      <c r="D289" s="42"/>
      <c r="E289" s="42"/>
      <c r="F289" s="42"/>
      <c r="G289" s="42"/>
      <c r="H289" s="42"/>
      <c r="I289" s="42"/>
      <c r="J289" s="43"/>
      <c r="K289" s="43"/>
      <c r="L289" s="43"/>
      <c r="M289" s="42"/>
    </row>
    <row r="290" spans="1:13" ht="12.75">
      <c r="A290" s="42"/>
      <c r="B290" s="42"/>
      <c r="C290" s="42"/>
      <c r="D290" s="42"/>
      <c r="E290" s="42"/>
      <c r="F290" s="42"/>
      <c r="G290" s="42"/>
      <c r="H290" s="42"/>
      <c r="I290" s="42"/>
      <c r="J290" s="43"/>
      <c r="K290" s="43"/>
      <c r="L290" s="43"/>
      <c r="M290" s="42"/>
    </row>
    <row r="291" spans="1:13" ht="12.75">
      <c r="A291" s="42"/>
      <c r="B291" s="42"/>
      <c r="C291" s="42"/>
      <c r="D291" s="42"/>
      <c r="E291" s="42"/>
      <c r="F291" s="42"/>
      <c r="G291" s="42"/>
      <c r="H291" s="42"/>
      <c r="I291" s="42"/>
      <c r="J291" s="43"/>
      <c r="K291" s="43"/>
      <c r="L291" s="43"/>
      <c r="M291" s="42"/>
    </row>
    <row r="292" spans="1:13" ht="12.75">
      <c r="A292" s="42"/>
      <c r="B292" s="42"/>
      <c r="C292" s="42"/>
      <c r="D292" s="42"/>
      <c r="E292" s="42"/>
      <c r="F292" s="42"/>
      <c r="G292" s="42"/>
      <c r="H292" s="42"/>
      <c r="I292" s="42"/>
      <c r="J292" s="43"/>
      <c r="K292" s="43"/>
      <c r="L292" s="43"/>
      <c r="M292" s="42"/>
    </row>
    <row r="293" spans="1:13" ht="12.75">
      <c r="A293" s="42"/>
      <c r="B293" s="42"/>
      <c r="C293" s="42"/>
      <c r="D293" s="42"/>
      <c r="E293" s="42"/>
      <c r="F293" s="42"/>
      <c r="G293" s="42"/>
      <c r="H293" s="42"/>
      <c r="I293" s="42"/>
      <c r="J293" s="43"/>
      <c r="K293" s="43"/>
      <c r="L293" s="43"/>
      <c r="M293" s="42"/>
    </row>
    <row r="294" spans="1:13" ht="12.75">
      <c r="A294" s="42"/>
      <c r="B294" s="42"/>
      <c r="C294" s="42"/>
      <c r="D294" s="42"/>
      <c r="E294" s="42"/>
      <c r="F294" s="42"/>
      <c r="G294" s="42"/>
      <c r="H294" s="42"/>
      <c r="I294" s="42"/>
      <c r="J294" s="43"/>
      <c r="K294" s="43"/>
      <c r="L294" s="43"/>
      <c r="M294" s="42"/>
    </row>
    <row r="295" spans="1:13" ht="12.75">
      <c r="A295" s="42"/>
      <c r="B295" s="42"/>
      <c r="C295" s="42"/>
      <c r="D295" s="42"/>
      <c r="E295" s="42"/>
      <c r="F295" s="42"/>
      <c r="G295" s="42"/>
      <c r="H295" s="42"/>
      <c r="I295" s="42"/>
      <c r="J295" s="43"/>
      <c r="K295" s="43"/>
      <c r="L295" s="43"/>
      <c r="M295" s="42"/>
    </row>
    <row r="296" spans="1:13" ht="12.75">
      <c r="A296" s="42"/>
      <c r="B296" s="42"/>
      <c r="C296" s="42"/>
      <c r="D296" s="42"/>
      <c r="E296" s="42"/>
      <c r="F296" s="42"/>
      <c r="G296" s="42"/>
      <c r="H296" s="42"/>
      <c r="I296" s="42"/>
      <c r="J296" s="43"/>
      <c r="K296" s="43"/>
      <c r="L296" s="43"/>
      <c r="M296" s="42"/>
    </row>
    <row r="297" spans="1:13" ht="12.75">
      <c r="A297" s="42"/>
      <c r="B297" s="42"/>
      <c r="C297" s="42"/>
      <c r="D297" s="42"/>
      <c r="E297" s="42"/>
      <c r="F297" s="42"/>
      <c r="G297" s="42"/>
      <c r="H297" s="42"/>
      <c r="I297" s="42"/>
      <c r="J297" s="43"/>
      <c r="K297" s="43"/>
      <c r="L297" s="43"/>
      <c r="M297" s="42"/>
    </row>
    <row r="298" spans="1:13" ht="12.75">
      <c r="A298" s="42"/>
      <c r="B298" s="42"/>
      <c r="C298" s="42"/>
      <c r="D298" s="42"/>
      <c r="E298" s="42"/>
      <c r="F298" s="42"/>
      <c r="G298" s="42"/>
      <c r="H298" s="42"/>
      <c r="I298" s="42"/>
      <c r="J298" s="43"/>
      <c r="K298" s="43"/>
      <c r="L298" s="43"/>
      <c r="M298" s="42"/>
    </row>
    <row r="299" spans="1:13" ht="12.75">
      <c r="A299" s="42"/>
      <c r="B299" s="42"/>
      <c r="C299" s="42"/>
      <c r="D299" s="42"/>
      <c r="E299" s="42"/>
      <c r="F299" s="42"/>
      <c r="G299" s="42"/>
      <c r="H299" s="42"/>
      <c r="I299" s="42"/>
      <c r="J299" s="43"/>
      <c r="K299" s="43"/>
      <c r="L299" s="43"/>
      <c r="M299" s="42"/>
    </row>
    <row r="300" spans="1:13" ht="12.75">
      <c r="A300" s="42"/>
      <c r="B300" s="42"/>
      <c r="C300" s="42"/>
      <c r="D300" s="42"/>
      <c r="E300" s="42"/>
      <c r="F300" s="42"/>
      <c r="G300" s="42"/>
      <c r="H300" s="42"/>
      <c r="I300" s="42"/>
      <c r="J300" s="43"/>
      <c r="K300" s="43"/>
      <c r="L300" s="43"/>
      <c r="M300" s="42"/>
    </row>
    <row r="301" spans="1:13" ht="12.75">
      <c r="A301" s="42"/>
      <c r="B301" s="42"/>
      <c r="C301" s="42"/>
      <c r="D301" s="42"/>
      <c r="E301" s="42"/>
      <c r="F301" s="42"/>
      <c r="G301" s="42"/>
      <c r="H301" s="42"/>
      <c r="I301" s="42"/>
      <c r="J301" s="43"/>
      <c r="K301" s="43"/>
      <c r="L301" s="43"/>
      <c r="M301" s="42"/>
    </row>
    <row r="302" spans="1:13" ht="12.75">
      <c r="A302" s="42"/>
      <c r="B302" s="42"/>
      <c r="C302" s="42"/>
      <c r="D302" s="42"/>
      <c r="E302" s="42"/>
      <c r="F302" s="42"/>
      <c r="G302" s="42"/>
      <c r="H302" s="42"/>
      <c r="I302" s="42"/>
      <c r="J302" s="43"/>
      <c r="K302" s="43"/>
      <c r="L302" s="43"/>
      <c r="M302" s="42"/>
    </row>
    <row r="303" spans="1:13" ht="12.75">
      <c r="A303" s="42"/>
      <c r="B303" s="42"/>
      <c r="C303" s="42"/>
      <c r="D303" s="42"/>
      <c r="E303" s="42"/>
      <c r="F303" s="42"/>
      <c r="G303" s="42"/>
      <c r="H303" s="42"/>
      <c r="I303" s="42"/>
      <c r="J303" s="43"/>
      <c r="K303" s="43"/>
      <c r="L303" s="43"/>
      <c r="M303" s="42"/>
    </row>
    <row r="304" spans="1:13" ht="12.75">
      <c r="A304" s="42"/>
      <c r="B304" s="42"/>
      <c r="C304" s="42"/>
      <c r="D304" s="42"/>
      <c r="E304" s="42"/>
      <c r="F304" s="42"/>
      <c r="G304" s="42"/>
      <c r="H304" s="42"/>
      <c r="I304" s="42"/>
      <c r="J304" s="43"/>
      <c r="K304" s="43"/>
      <c r="L304" s="43"/>
      <c r="M304" s="42"/>
    </row>
    <row r="305" spans="1:13" ht="12.75">
      <c r="A305" s="42"/>
      <c r="B305" s="42"/>
      <c r="C305" s="42"/>
      <c r="D305" s="42"/>
      <c r="E305" s="42"/>
      <c r="F305" s="42"/>
      <c r="G305" s="42"/>
      <c r="H305" s="42"/>
      <c r="I305" s="42"/>
      <c r="J305" s="43"/>
      <c r="K305" s="43"/>
      <c r="L305" s="43"/>
      <c r="M305" s="42"/>
    </row>
    <row r="306" spans="1:13" ht="12.75">
      <c r="A306" s="42"/>
      <c r="B306" s="42"/>
      <c r="C306" s="42"/>
      <c r="D306" s="42"/>
      <c r="E306" s="42"/>
      <c r="F306" s="42"/>
      <c r="G306" s="42"/>
      <c r="H306" s="42"/>
      <c r="I306" s="42"/>
      <c r="J306" s="43"/>
      <c r="K306" s="43"/>
      <c r="L306" s="43"/>
      <c r="M306" s="42"/>
    </row>
    <row r="307" spans="1:13" ht="12.75">
      <c r="A307" s="42"/>
      <c r="B307" s="42"/>
      <c r="C307" s="42"/>
      <c r="D307" s="42"/>
      <c r="E307" s="42"/>
      <c r="F307" s="42"/>
      <c r="G307" s="42"/>
      <c r="H307" s="42"/>
      <c r="I307" s="42"/>
      <c r="J307" s="43"/>
      <c r="K307" s="43"/>
      <c r="L307" s="43"/>
      <c r="M307" s="42"/>
    </row>
    <row r="308" spans="1:13" ht="12.75">
      <c r="A308" s="42"/>
      <c r="B308" s="42"/>
      <c r="C308" s="42"/>
      <c r="D308" s="42"/>
      <c r="E308" s="42"/>
      <c r="F308" s="42"/>
      <c r="G308" s="42"/>
      <c r="H308" s="42"/>
      <c r="I308" s="42"/>
      <c r="J308" s="43"/>
      <c r="K308" s="43"/>
      <c r="L308" s="43"/>
      <c r="M308" s="42"/>
    </row>
    <row r="309" spans="1:13" ht="12.75">
      <c r="A309" s="42"/>
      <c r="B309" s="42"/>
      <c r="C309" s="42"/>
      <c r="D309" s="42"/>
      <c r="E309" s="42"/>
      <c r="F309" s="42"/>
      <c r="G309" s="42"/>
      <c r="H309" s="42"/>
      <c r="I309" s="42"/>
      <c r="J309" s="43"/>
      <c r="K309" s="43"/>
      <c r="L309" s="43"/>
      <c r="M309" s="42"/>
    </row>
    <row r="310" spans="1:13" ht="12.75">
      <c r="A310" s="42"/>
      <c r="B310" s="42"/>
      <c r="C310" s="42"/>
      <c r="D310" s="42"/>
      <c r="E310" s="42"/>
      <c r="F310" s="42"/>
      <c r="G310" s="42"/>
      <c r="H310" s="42"/>
      <c r="I310" s="42"/>
      <c r="J310" s="43"/>
      <c r="K310" s="43"/>
      <c r="L310" s="43"/>
      <c r="M310" s="42"/>
    </row>
    <row r="311" spans="1:13" ht="12.75">
      <c r="A311" s="42"/>
      <c r="B311" s="42"/>
      <c r="C311" s="42"/>
      <c r="D311" s="42"/>
      <c r="E311" s="42"/>
      <c r="F311" s="42"/>
      <c r="G311" s="42"/>
      <c r="H311" s="42"/>
      <c r="I311" s="42"/>
      <c r="J311" s="43"/>
      <c r="K311" s="43"/>
      <c r="L311" s="43"/>
      <c r="M311" s="42"/>
    </row>
    <row r="312" spans="1:13" ht="12.75">
      <c r="A312" s="42"/>
      <c r="B312" s="42"/>
      <c r="C312" s="42"/>
      <c r="D312" s="42"/>
      <c r="E312" s="42"/>
      <c r="F312" s="42"/>
      <c r="G312" s="42"/>
      <c r="H312" s="42"/>
      <c r="I312" s="42"/>
      <c r="J312" s="43"/>
      <c r="K312" s="43"/>
      <c r="L312" s="43"/>
      <c r="M312" s="42"/>
    </row>
    <row r="313" spans="1:13" ht="12.75">
      <c r="A313" s="42"/>
      <c r="B313" s="42"/>
      <c r="C313" s="42"/>
      <c r="D313" s="42"/>
      <c r="E313" s="42"/>
      <c r="F313" s="42"/>
      <c r="G313" s="42"/>
      <c r="H313" s="42"/>
      <c r="I313" s="42"/>
      <c r="J313" s="43"/>
      <c r="K313" s="43"/>
      <c r="L313" s="43"/>
      <c r="M313" s="42"/>
    </row>
    <row r="314" spans="1:13" ht="12.75">
      <c r="A314" s="42"/>
      <c r="B314" s="42"/>
      <c r="C314" s="42"/>
      <c r="D314" s="42"/>
      <c r="E314" s="42"/>
      <c r="F314" s="42"/>
      <c r="G314" s="42"/>
      <c r="H314" s="42"/>
      <c r="I314" s="42"/>
      <c r="J314" s="43"/>
      <c r="K314" s="43"/>
      <c r="L314" s="43"/>
      <c r="M314" s="42"/>
    </row>
    <row r="315" spans="1:13" ht="12.75">
      <c r="A315" s="42"/>
      <c r="B315" s="42"/>
      <c r="C315" s="42"/>
      <c r="D315" s="42"/>
      <c r="E315" s="42"/>
      <c r="F315" s="42"/>
      <c r="G315" s="42"/>
      <c r="H315" s="42"/>
      <c r="I315" s="42"/>
      <c r="J315" s="43"/>
      <c r="K315" s="43"/>
      <c r="L315" s="43"/>
      <c r="M315" s="42"/>
    </row>
    <row r="316" spans="1:13" ht="12.75">
      <c r="A316" s="42"/>
      <c r="B316" s="42"/>
      <c r="C316" s="42"/>
      <c r="D316" s="42"/>
      <c r="E316" s="42"/>
      <c r="F316" s="42"/>
      <c r="G316" s="42"/>
      <c r="H316" s="42"/>
      <c r="I316" s="42"/>
      <c r="J316" s="43"/>
      <c r="K316" s="43"/>
      <c r="L316" s="43"/>
      <c r="M316" s="42"/>
    </row>
    <row r="317" spans="1:13" ht="12.75">
      <c r="A317" s="42"/>
      <c r="B317" s="42"/>
      <c r="C317" s="42"/>
      <c r="D317" s="42"/>
      <c r="E317" s="42"/>
      <c r="F317" s="42"/>
      <c r="G317" s="42"/>
      <c r="H317" s="42"/>
      <c r="I317" s="42"/>
      <c r="J317" s="43"/>
      <c r="K317" s="43"/>
      <c r="L317" s="43"/>
      <c r="M317" s="42"/>
    </row>
    <row r="318" spans="1:13" ht="12.75">
      <c r="A318" s="42"/>
      <c r="B318" s="42"/>
      <c r="C318" s="42"/>
      <c r="D318" s="42"/>
      <c r="E318" s="42"/>
      <c r="F318" s="42"/>
      <c r="G318" s="42"/>
      <c r="H318" s="42"/>
      <c r="I318" s="42"/>
      <c r="J318" s="43"/>
      <c r="K318" s="43"/>
      <c r="L318" s="43"/>
      <c r="M318" s="42"/>
    </row>
    <row r="319" spans="1:13" ht="12.75">
      <c r="A319" s="42"/>
      <c r="B319" s="42"/>
      <c r="C319" s="42"/>
      <c r="D319" s="42"/>
      <c r="E319" s="42"/>
      <c r="F319" s="42"/>
      <c r="G319" s="42"/>
      <c r="H319" s="42"/>
      <c r="I319" s="42"/>
      <c r="J319" s="43"/>
      <c r="K319" s="43"/>
      <c r="L319" s="43"/>
      <c r="M319" s="42"/>
    </row>
    <row r="320" spans="1:13" ht="12.75">
      <c r="A320" s="42"/>
      <c r="B320" s="42"/>
      <c r="C320" s="42"/>
      <c r="D320" s="42"/>
      <c r="E320" s="42"/>
      <c r="F320" s="42"/>
      <c r="G320" s="42"/>
      <c r="H320" s="42"/>
      <c r="I320" s="42"/>
      <c r="J320" s="43"/>
      <c r="K320" s="43"/>
      <c r="L320" s="43"/>
      <c r="M320" s="42"/>
    </row>
    <row r="321" spans="1:13" ht="12.75">
      <c r="A321" s="42"/>
      <c r="B321" s="42"/>
      <c r="C321" s="42"/>
      <c r="D321" s="42"/>
      <c r="E321" s="42"/>
      <c r="F321" s="42"/>
      <c r="G321" s="42"/>
      <c r="H321" s="42"/>
      <c r="I321" s="42"/>
      <c r="J321" s="43"/>
      <c r="K321" s="43"/>
      <c r="L321" s="43"/>
      <c r="M321" s="42"/>
    </row>
    <row r="322" spans="1:13" ht="12.75">
      <c r="A322" s="42"/>
      <c r="B322" s="42"/>
      <c r="C322" s="42"/>
      <c r="D322" s="42"/>
      <c r="E322" s="42"/>
      <c r="F322" s="42"/>
      <c r="G322" s="42"/>
      <c r="H322" s="42"/>
      <c r="I322" s="42"/>
      <c r="J322" s="43"/>
      <c r="K322" s="43"/>
      <c r="L322" s="43"/>
      <c r="M322" s="42"/>
    </row>
    <row r="323" spans="1:13" ht="12.75">
      <c r="A323" s="42"/>
      <c r="B323" s="42"/>
      <c r="C323" s="42"/>
      <c r="D323" s="42"/>
      <c r="E323" s="42"/>
      <c r="F323" s="42"/>
      <c r="G323" s="42"/>
      <c r="H323" s="42"/>
      <c r="I323" s="42"/>
      <c r="J323" s="43"/>
      <c r="K323" s="43"/>
      <c r="L323" s="43"/>
      <c r="M323" s="42"/>
    </row>
    <row r="324" spans="1:13" ht="12.75">
      <c r="A324" s="42"/>
      <c r="B324" s="42"/>
      <c r="C324" s="42"/>
      <c r="D324" s="42"/>
      <c r="E324" s="42"/>
      <c r="F324" s="42"/>
      <c r="G324" s="42"/>
      <c r="H324" s="42"/>
      <c r="I324" s="42"/>
      <c r="J324" s="43"/>
      <c r="K324" s="43"/>
      <c r="L324" s="43"/>
      <c r="M324" s="42"/>
    </row>
    <row r="325" spans="1:13" ht="12.75">
      <c r="A325" s="42"/>
      <c r="B325" s="42"/>
      <c r="C325" s="42"/>
      <c r="D325" s="42"/>
      <c r="E325" s="42"/>
      <c r="F325" s="42"/>
      <c r="G325" s="42"/>
      <c r="H325" s="42"/>
      <c r="I325" s="42"/>
      <c r="J325" s="43"/>
      <c r="K325" s="43"/>
      <c r="L325" s="43"/>
      <c r="M325" s="42"/>
    </row>
    <row r="326" spans="1:13" ht="12.75">
      <c r="A326" s="42"/>
      <c r="B326" s="42"/>
      <c r="C326" s="42"/>
      <c r="D326" s="42"/>
      <c r="E326" s="42"/>
      <c r="F326" s="42"/>
      <c r="G326" s="42"/>
      <c r="H326" s="42"/>
      <c r="I326" s="42"/>
      <c r="J326" s="43"/>
      <c r="K326" s="43"/>
      <c r="L326" s="43"/>
      <c r="M326" s="42"/>
    </row>
    <row r="327" spans="1:13" ht="12.75">
      <c r="A327" s="42"/>
      <c r="B327" s="42"/>
      <c r="C327" s="42"/>
      <c r="D327" s="42"/>
      <c r="E327" s="42"/>
      <c r="F327" s="42"/>
      <c r="G327" s="42"/>
      <c r="H327" s="42"/>
      <c r="I327" s="42"/>
      <c r="J327" s="43"/>
      <c r="K327" s="43"/>
      <c r="L327" s="43"/>
      <c r="M327" s="42"/>
    </row>
    <row r="328" spans="1:13" ht="12.75">
      <c r="A328" s="42"/>
      <c r="B328" s="42"/>
      <c r="C328" s="42"/>
      <c r="D328" s="42"/>
      <c r="E328" s="42"/>
      <c r="F328" s="42"/>
      <c r="G328" s="42"/>
      <c r="H328" s="42"/>
      <c r="I328" s="42"/>
      <c r="J328" s="43"/>
      <c r="K328" s="43"/>
      <c r="L328" s="43"/>
      <c r="M328" s="42"/>
    </row>
    <row r="329" spans="1:13" ht="12.75">
      <c r="A329" s="42"/>
      <c r="B329" s="42"/>
      <c r="C329" s="42"/>
      <c r="D329" s="42"/>
      <c r="E329" s="42"/>
      <c r="F329" s="42"/>
      <c r="G329" s="42"/>
      <c r="H329" s="42"/>
      <c r="I329" s="42"/>
      <c r="J329" s="43"/>
      <c r="K329" s="43"/>
      <c r="L329" s="43"/>
      <c r="M329" s="42"/>
    </row>
    <row r="330" spans="1:13" ht="12.75">
      <c r="A330" s="42"/>
      <c r="B330" s="42"/>
      <c r="C330" s="42"/>
      <c r="D330" s="42"/>
      <c r="E330" s="42"/>
      <c r="F330" s="42"/>
      <c r="G330" s="42"/>
      <c r="H330" s="42"/>
      <c r="I330" s="42"/>
      <c r="J330" s="43"/>
      <c r="K330" s="43"/>
      <c r="L330" s="43"/>
      <c r="M330" s="42"/>
    </row>
    <row r="331" spans="1:13" ht="12.75">
      <c r="A331" s="42"/>
      <c r="B331" s="42"/>
      <c r="C331" s="42"/>
      <c r="D331" s="42"/>
      <c r="E331" s="42"/>
      <c r="F331" s="42"/>
      <c r="G331" s="42"/>
      <c r="H331" s="42"/>
      <c r="I331" s="42"/>
      <c r="J331" s="43"/>
      <c r="K331" s="43"/>
      <c r="L331" s="43"/>
      <c r="M331" s="42"/>
    </row>
    <row r="332" spans="1:13" ht="12.75">
      <c r="A332" s="42"/>
      <c r="B332" s="42"/>
      <c r="C332" s="42"/>
      <c r="D332" s="42"/>
      <c r="E332" s="42"/>
      <c r="F332" s="42"/>
      <c r="G332" s="42"/>
      <c r="H332" s="42"/>
      <c r="I332" s="42"/>
      <c r="J332" s="43"/>
      <c r="K332" s="43"/>
      <c r="L332" s="43"/>
      <c r="M332" s="42"/>
    </row>
    <row r="333" spans="1:13" ht="12.75">
      <c r="A333" s="42"/>
      <c r="B333" s="42"/>
      <c r="C333" s="42"/>
      <c r="D333" s="42"/>
      <c r="E333" s="42"/>
      <c r="F333" s="42"/>
      <c r="G333" s="42"/>
      <c r="H333" s="42"/>
      <c r="I333" s="42"/>
      <c r="J333" s="43"/>
      <c r="K333" s="43"/>
      <c r="L333" s="43"/>
      <c r="M333" s="42"/>
    </row>
    <row r="334" spans="1:13" ht="12.75">
      <c r="A334" s="42"/>
      <c r="B334" s="42"/>
      <c r="C334" s="42"/>
      <c r="D334" s="42"/>
      <c r="E334" s="42"/>
      <c r="F334" s="42"/>
      <c r="G334" s="42"/>
      <c r="H334" s="42"/>
      <c r="I334" s="42"/>
      <c r="J334" s="43"/>
      <c r="K334" s="43"/>
      <c r="L334" s="43"/>
      <c r="M334" s="42"/>
    </row>
    <row r="335" spans="1:13" ht="12.75">
      <c r="A335" s="42"/>
      <c r="B335" s="42"/>
      <c r="C335" s="42"/>
      <c r="D335" s="42"/>
      <c r="E335" s="42"/>
      <c r="F335" s="42"/>
      <c r="G335" s="42"/>
      <c r="H335" s="42"/>
      <c r="I335" s="42"/>
      <c r="J335" s="43"/>
      <c r="K335" s="43"/>
      <c r="L335" s="43"/>
      <c r="M335" s="42"/>
    </row>
    <row r="336" spans="1:13" ht="12.75">
      <c r="A336" s="42"/>
      <c r="B336" s="42"/>
      <c r="C336" s="42"/>
      <c r="D336" s="42"/>
      <c r="E336" s="42"/>
      <c r="F336" s="42"/>
      <c r="G336" s="42"/>
      <c r="H336" s="42"/>
      <c r="I336" s="42"/>
      <c r="J336" s="43"/>
      <c r="K336" s="43"/>
      <c r="L336" s="43"/>
      <c r="M336" s="42"/>
    </row>
    <row r="337" spans="1:13" ht="12.75">
      <c r="A337" s="42"/>
      <c r="B337" s="42"/>
      <c r="C337" s="42"/>
      <c r="D337" s="42"/>
      <c r="E337" s="42"/>
      <c r="F337" s="42"/>
      <c r="G337" s="42"/>
      <c r="H337" s="42"/>
      <c r="I337" s="42"/>
      <c r="J337" s="43"/>
      <c r="K337" s="43"/>
      <c r="L337" s="43"/>
      <c r="M337" s="42"/>
    </row>
    <row r="338" spans="1:13" ht="12.75">
      <c r="A338" s="42"/>
      <c r="B338" s="42"/>
      <c r="C338" s="42"/>
      <c r="D338" s="42"/>
      <c r="E338" s="42"/>
      <c r="F338" s="42"/>
      <c r="G338" s="42"/>
      <c r="H338" s="42"/>
      <c r="I338" s="42"/>
      <c r="J338" s="43"/>
      <c r="K338" s="43"/>
      <c r="L338" s="43"/>
      <c r="M338" s="42"/>
    </row>
    <row r="339" spans="1:13" ht="12.75">
      <c r="A339" s="42"/>
      <c r="B339" s="42"/>
      <c r="C339" s="42"/>
      <c r="D339" s="42"/>
      <c r="E339" s="42"/>
      <c r="F339" s="42"/>
      <c r="G339" s="42"/>
      <c r="H339" s="42"/>
      <c r="I339" s="42"/>
      <c r="J339" s="43"/>
      <c r="K339" s="43"/>
      <c r="L339" s="43"/>
      <c r="M339" s="42"/>
    </row>
    <row r="340" spans="1:13" ht="12.75">
      <c r="A340" s="42"/>
      <c r="B340" s="42"/>
      <c r="C340" s="42"/>
      <c r="D340" s="42"/>
      <c r="E340" s="42"/>
      <c r="F340" s="42"/>
      <c r="G340" s="42"/>
      <c r="H340" s="42"/>
      <c r="I340" s="42"/>
      <c r="J340" s="43"/>
      <c r="K340" s="43"/>
      <c r="L340" s="43"/>
      <c r="M340" s="42"/>
    </row>
    <row r="341" spans="1:13" ht="12.75">
      <c r="A341" s="42"/>
      <c r="B341" s="42"/>
      <c r="C341" s="42"/>
      <c r="D341" s="42"/>
      <c r="E341" s="42"/>
      <c r="F341" s="42"/>
      <c r="G341" s="42"/>
      <c r="H341" s="42"/>
      <c r="I341" s="42"/>
      <c r="J341" s="43"/>
      <c r="K341" s="43"/>
      <c r="L341" s="43"/>
      <c r="M341" s="42"/>
    </row>
    <row r="342" spans="1:13" ht="12.75">
      <c r="A342" s="42"/>
      <c r="B342" s="42"/>
      <c r="C342" s="42"/>
      <c r="D342" s="42"/>
      <c r="E342" s="42"/>
      <c r="F342" s="42"/>
      <c r="G342" s="42"/>
      <c r="H342" s="42"/>
      <c r="I342" s="42"/>
      <c r="J342" s="43"/>
      <c r="K342" s="43"/>
      <c r="L342" s="43"/>
      <c r="M342" s="42"/>
    </row>
    <row r="343" spans="1:13" ht="12.75">
      <c r="A343" s="42"/>
      <c r="B343" s="42"/>
      <c r="C343" s="42"/>
      <c r="D343" s="42"/>
      <c r="E343" s="42"/>
      <c r="F343" s="42"/>
      <c r="G343" s="42"/>
      <c r="H343" s="42"/>
      <c r="I343" s="42"/>
      <c r="J343" s="43"/>
      <c r="K343" s="43"/>
      <c r="L343" s="43"/>
      <c r="M343" s="42"/>
    </row>
    <row r="344" spans="1:13" ht="12.75">
      <c r="A344" s="42"/>
      <c r="B344" s="42"/>
      <c r="C344" s="42"/>
      <c r="D344" s="42"/>
      <c r="E344" s="42"/>
      <c r="F344" s="42"/>
      <c r="G344" s="42"/>
      <c r="H344" s="42"/>
      <c r="I344" s="42"/>
      <c r="J344" s="43"/>
      <c r="K344" s="43"/>
      <c r="L344" s="43"/>
      <c r="M344" s="42"/>
    </row>
    <row r="345" spans="1:13" ht="12.75">
      <c r="A345" s="42"/>
      <c r="B345" s="42"/>
      <c r="C345" s="42"/>
      <c r="D345" s="42"/>
      <c r="E345" s="42"/>
      <c r="F345" s="42"/>
      <c r="G345" s="42"/>
      <c r="H345" s="42"/>
      <c r="I345" s="42"/>
      <c r="J345" s="43"/>
      <c r="K345" s="43"/>
      <c r="L345" s="43"/>
      <c r="M345" s="42"/>
    </row>
    <row r="346" spans="1:13" ht="12.75">
      <c r="A346" s="42"/>
      <c r="B346" s="42"/>
      <c r="C346" s="42"/>
      <c r="D346" s="42"/>
      <c r="E346" s="42"/>
      <c r="F346" s="42"/>
      <c r="G346" s="42"/>
      <c r="H346" s="42"/>
      <c r="I346" s="42"/>
      <c r="J346" s="43"/>
      <c r="K346" s="43"/>
      <c r="L346" s="43"/>
      <c r="M346" s="42"/>
    </row>
    <row r="347" spans="1:13" ht="12.75">
      <c r="A347" s="42"/>
      <c r="B347" s="42"/>
      <c r="C347" s="42"/>
      <c r="D347" s="42"/>
      <c r="E347" s="42"/>
      <c r="F347" s="42"/>
      <c r="G347" s="42"/>
      <c r="H347" s="42"/>
      <c r="I347" s="42"/>
      <c r="J347" s="43"/>
      <c r="K347" s="43"/>
      <c r="L347" s="43"/>
      <c r="M347" s="42"/>
    </row>
    <row r="348" spans="1:13" ht="12.75">
      <c r="A348" s="42"/>
      <c r="B348" s="42"/>
      <c r="C348" s="42"/>
      <c r="D348" s="42"/>
      <c r="E348" s="42"/>
      <c r="F348" s="42"/>
      <c r="G348" s="42"/>
      <c r="H348" s="42"/>
      <c r="I348" s="42"/>
      <c r="J348" s="43"/>
      <c r="K348" s="43"/>
      <c r="L348" s="43"/>
      <c r="M348" s="42"/>
    </row>
    <row r="349" spans="1:13" ht="12.75">
      <c r="A349" s="42"/>
      <c r="B349" s="42"/>
      <c r="C349" s="42"/>
      <c r="D349" s="42"/>
      <c r="E349" s="42"/>
      <c r="F349" s="42"/>
      <c r="G349" s="42"/>
      <c r="H349" s="42"/>
      <c r="I349" s="42"/>
      <c r="J349" s="43"/>
      <c r="K349" s="43"/>
      <c r="L349" s="43"/>
      <c r="M349" s="42"/>
    </row>
    <row r="350" spans="1:13" ht="12.75">
      <c r="A350" s="42"/>
      <c r="B350" s="42"/>
      <c r="C350" s="42"/>
      <c r="D350" s="42"/>
      <c r="E350" s="42"/>
      <c r="F350" s="42"/>
      <c r="G350" s="42"/>
      <c r="H350" s="42"/>
      <c r="I350" s="42"/>
      <c r="J350" s="43"/>
      <c r="K350" s="43"/>
      <c r="L350" s="43"/>
      <c r="M350" s="42"/>
    </row>
    <row r="351" spans="1:13" ht="12.75">
      <c r="A351" s="42"/>
      <c r="B351" s="42"/>
      <c r="C351" s="42"/>
      <c r="D351" s="42"/>
      <c r="E351" s="42"/>
      <c r="F351" s="42"/>
      <c r="G351" s="42"/>
      <c r="H351" s="42"/>
      <c r="I351" s="42"/>
      <c r="J351" s="43"/>
      <c r="K351" s="43"/>
      <c r="L351" s="43"/>
      <c r="M351" s="42"/>
    </row>
    <row r="352" spans="1:13" ht="12.75">
      <c r="A352" s="42"/>
      <c r="B352" s="42"/>
      <c r="C352" s="42"/>
      <c r="D352" s="42"/>
      <c r="E352" s="42"/>
      <c r="F352" s="42"/>
      <c r="G352" s="42"/>
      <c r="H352" s="42"/>
      <c r="I352" s="42"/>
      <c r="J352" s="43"/>
      <c r="K352" s="43"/>
      <c r="L352" s="43"/>
      <c r="M352" s="42"/>
    </row>
    <row r="353" spans="1:13" ht="12.75">
      <c r="A353" s="42"/>
      <c r="B353" s="42"/>
      <c r="C353" s="42"/>
      <c r="D353" s="42"/>
      <c r="E353" s="42"/>
      <c r="F353" s="42"/>
      <c r="G353" s="42"/>
      <c r="H353" s="42"/>
      <c r="I353" s="42"/>
      <c r="J353" s="43"/>
      <c r="K353" s="43"/>
      <c r="L353" s="43"/>
      <c r="M353" s="42"/>
    </row>
    <row r="354" spans="1:13" ht="12.75">
      <c r="A354" s="42"/>
      <c r="B354" s="42"/>
      <c r="C354" s="42"/>
      <c r="D354" s="42"/>
      <c r="E354" s="42"/>
      <c r="F354" s="42"/>
      <c r="G354" s="42"/>
      <c r="H354" s="42"/>
      <c r="I354" s="42"/>
      <c r="J354" s="43"/>
      <c r="K354" s="43"/>
      <c r="L354" s="43"/>
      <c r="M354" s="42"/>
    </row>
    <row r="355" spans="1:13" ht="12.75">
      <c r="A355" s="42"/>
      <c r="B355" s="42"/>
      <c r="C355" s="42"/>
      <c r="D355" s="42"/>
      <c r="E355" s="42"/>
      <c r="F355" s="42"/>
      <c r="G355" s="42"/>
      <c r="H355" s="42"/>
      <c r="I355" s="42"/>
      <c r="J355" s="43"/>
      <c r="K355" s="43"/>
      <c r="L355" s="43"/>
      <c r="M355" s="42"/>
    </row>
    <row r="356" spans="1:13" ht="12.75">
      <c r="A356" s="42"/>
      <c r="B356" s="42"/>
      <c r="C356" s="42"/>
      <c r="D356" s="42"/>
      <c r="E356" s="42"/>
      <c r="F356" s="42"/>
      <c r="G356" s="42"/>
      <c r="H356" s="42"/>
      <c r="I356" s="42"/>
      <c r="J356" s="43"/>
      <c r="K356" s="43"/>
      <c r="L356" s="43"/>
      <c r="M356" s="42"/>
    </row>
    <row r="357" spans="1:13" ht="12.75">
      <c r="A357" s="42"/>
      <c r="B357" s="42"/>
      <c r="C357" s="42"/>
      <c r="D357" s="42"/>
      <c r="E357" s="42"/>
      <c r="F357" s="42"/>
      <c r="G357" s="42"/>
      <c r="H357" s="42"/>
      <c r="I357" s="42"/>
      <c r="J357" s="43"/>
      <c r="K357" s="43"/>
      <c r="L357" s="43"/>
      <c r="M357" s="42"/>
    </row>
    <row r="358" spans="1:13" ht="12.75">
      <c r="A358" s="42"/>
      <c r="B358" s="42"/>
      <c r="C358" s="42"/>
      <c r="D358" s="42"/>
      <c r="E358" s="42"/>
      <c r="F358" s="42"/>
      <c r="G358" s="42"/>
      <c r="H358" s="42"/>
      <c r="I358" s="42"/>
      <c r="J358" s="43"/>
      <c r="K358" s="43"/>
      <c r="L358" s="43"/>
      <c r="M358" s="42"/>
    </row>
    <row r="359" spans="1:13" ht="12.75">
      <c r="A359" s="42"/>
      <c r="B359" s="42"/>
      <c r="C359" s="42"/>
      <c r="D359" s="42"/>
      <c r="E359" s="42"/>
      <c r="F359" s="42"/>
      <c r="G359" s="42"/>
      <c r="H359" s="42"/>
      <c r="I359" s="42"/>
      <c r="J359" s="43"/>
      <c r="K359" s="43"/>
      <c r="L359" s="43"/>
      <c r="M359" s="42"/>
    </row>
    <row r="360" spans="1:13" ht="12.75">
      <c r="A360" s="42"/>
      <c r="B360" s="42"/>
      <c r="C360" s="42"/>
      <c r="D360" s="42"/>
      <c r="E360" s="42"/>
      <c r="F360" s="42"/>
      <c r="G360" s="42"/>
      <c r="H360" s="42"/>
      <c r="I360" s="42"/>
      <c r="J360" s="43"/>
      <c r="K360" s="43"/>
      <c r="L360" s="43"/>
      <c r="M360" s="42"/>
    </row>
    <row r="361" spans="1:13" ht="12.75">
      <c r="A361" s="42"/>
      <c r="B361" s="42"/>
      <c r="C361" s="42"/>
      <c r="D361" s="42"/>
      <c r="E361" s="42"/>
      <c r="F361" s="42"/>
      <c r="G361" s="42"/>
      <c r="H361" s="42"/>
      <c r="I361" s="42"/>
      <c r="J361" s="43"/>
      <c r="K361" s="43"/>
      <c r="L361" s="43"/>
      <c r="M361" s="42"/>
    </row>
    <row r="362" spans="1:13" ht="12.75">
      <c r="A362" s="42"/>
      <c r="B362" s="42"/>
      <c r="C362" s="42"/>
      <c r="D362" s="42"/>
      <c r="E362" s="42"/>
      <c r="F362" s="42"/>
      <c r="G362" s="42"/>
      <c r="H362" s="42"/>
      <c r="I362" s="42"/>
      <c r="J362" s="43"/>
      <c r="K362" s="43"/>
      <c r="L362" s="43"/>
      <c r="M362" s="42"/>
    </row>
    <row r="363" spans="1:13" ht="12.75">
      <c r="A363" s="42"/>
      <c r="B363" s="42"/>
      <c r="C363" s="42"/>
      <c r="D363" s="42"/>
      <c r="E363" s="42"/>
      <c r="F363" s="42"/>
      <c r="G363" s="42"/>
      <c r="H363" s="42"/>
      <c r="I363" s="42"/>
      <c r="J363" s="43"/>
      <c r="K363" s="43"/>
      <c r="L363" s="43"/>
      <c r="M363" s="42"/>
    </row>
    <row r="364" spans="1:13" ht="12.75">
      <c r="A364" s="42"/>
      <c r="B364" s="42"/>
      <c r="C364" s="42"/>
      <c r="D364" s="42"/>
      <c r="E364" s="42"/>
      <c r="F364" s="42"/>
      <c r="G364" s="42"/>
      <c r="H364" s="42"/>
      <c r="I364" s="42"/>
      <c r="J364" s="43"/>
      <c r="K364" s="43"/>
      <c r="L364" s="43"/>
      <c r="M364" s="42"/>
    </row>
    <row r="365" spans="1:13" ht="12.75">
      <c r="A365" s="42"/>
      <c r="B365" s="42"/>
      <c r="C365" s="42"/>
      <c r="D365" s="42"/>
      <c r="E365" s="42"/>
      <c r="F365" s="42"/>
      <c r="G365" s="42"/>
      <c r="H365" s="42"/>
      <c r="I365" s="42"/>
      <c r="J365" s="43"/>
      <c r="K365" s="43"/>
      <c r="L365" s="43"/>
      <c r="M365" s="42"/>
    </row>
    <row r="366" spans="1:13" ht="12.75">
      <c r="A366" s="42"/>
      <c r="B366" s="42"/>
      <c r="C366" s="42"/>
      <c r="D366" s="42"/>
      <c r="E366" s="42"/>
      <c r="F366" s="42"/>
      <c r="G366" s="42"/>
      <c r="H366" s="42"/>
      <c r="I366" s="42"/>
      <c r="J366" s="43"/>
      <c r="K366" s="43"/>
      <c r="L366" s="43"/>
      <c r="M366" s="42"/>
    </row>
    <row r="367" spans="1:13" ht="12.75">
      <c r="A367" s="42"/>
      <c r="B367" s="42"/>
      <c r="C367" s="42"/>
      <c r="D367" s="42"/>
      <c r="E367" s="42"/>
      <c r="F367" s="42"/>
      <c r="G367" s="42"/>
      <c r="H367" s="42"/>
      <c r="I367" s="42"/>
      <c r="J367" s="43"/>
      <c r="K367" s="43"/>
      <c r="L367" s="43"/>
      <c r="M367" s="42"/>
    </row>
    <row r="368" spans="1:13" ht="12.75">
      <c r="A368" s="42"/>
      <c r="B368" s="42"/>
      <c r="C368" s="42"/>
      <c r="D368" s="42"/>
      <c r="E368" s="42"/>
      <c r="F368" s="42"/>
      <c r="G368" s="42"/>
      <c r="H368" s="42"/>
      <c r="I368" s="42"/>
      <c r="J368" s="43"/>
      <c r="K368" s="43"/>
      <c r="L368" s="43"/>
      <c r="M368" s="42"/>
    </row>
    <row r="369" spans="1:13" ht="12.75">
      <c r="A369" s="42"/>
      <c r="B369" s="42"/>
      <c r="C369" s="42"/>
      <c r="D369" s="42"/>
      <c r="E369" s="42"/>
      <c r="F369" s="42"/>
      <c r="G369" s="42"/>
      <c r="H369" s="42"/>
      <c r="I369" s="42"/>
      <c r="J369" s="43"/>
      <c r="K369" s="43"/>
      <c r="L369" s="43"/>
      <c r="M369" s="42"/>
    </row>
    <row r="370" spans="1:13" ht="12.75">
      <c r="A370" s="42"/>
      <c r="B370" s="42"/>
      <c r="C370" s="42"/>
      <c r="D370" s="42"/>
      <c r="E370" s="42"/>
      <c r="F370" s="42"/>
      <c r="G370" s="42"/>
      <c r="H370" s="42"/>
      <c r="I370" s="42"/>
      <c r="J370" s="43"/>
      <c r="K370" s="43"/>
      <c r="L370" s="43"/>
      <c r="M370" s="42"/>
    </row>
    <row r="371" spans="1:13" ht="12.75">
      <c r="A371" s="42"/>
      <c r="B371" s="42"/>
      <c r="C371" s="42"/>
      <c r="D371" s="42"/>
      <c r="E371" s="42"/>
      <c r="F371" s="42"/>
      <c r="G371" s="42"/>
      <c r="H371" s="42"/>
      <c r="I371" s="42"/>
      <c r="J371" s="43"/>
      <c r="K371" s="43"/>
      <c r="L371" s="43"/>
      <c r="M371" s="42"/>
    </row>
    <row r="372" spans="1:13" ht="12.75">
      <c r="A372" s="42"/>
      <c r="B372" s="42"/>
      <c r="C372" s="42"/>
      <c r="D372" s="42"/>
      <c r="E372" s="42"/>
      <c r="F372" s="42"/>
      <c r="G372" s="42"/>
      <c r="H372" s="42"/>
      <c r="I372" s="42"/>
      <c r="J372" s="43"/>
      <c r="K372" s="43"/>
      <c r="L372" s="43"/>
      <c r="M372" s="42"/>
    </row>
    <row r="373" spans="1:13" ht="12.75">
      <c r="A373" s="42"/>
      <c r="B373" s="42"/>
      <c r="C373" s="42"/>
      <c r="D373" s="42"/>
      <c r="E373" s="42"/>
      <c r="F373" s="42"/>
      <c r="G373" s="42"/>
      <c r="H373" s="42"/>
      <c r="I373" s="42"/>
      <c r="J373" s="43"/>
      <c r="K373" s="43"/>
      <c r="L373" s="43"/>
      <c r="M373" s="42"/>
    </row>
    <row r="374" spans="1:13" ht="12.75">
      <c r="A374" s="42"/>
      <c r="B374" s="42"/>
      <c r="C374" s="42"/>
      <c r="D374" s="42"/>
      <c r="E374" s="42"/>
      <c r="F374" s="42"/>
      <c r="G374" s="42"/>
      <c r="H374" s="42"/>
      <c r="I374" s="42"/>
      <c r="J374" s="43"/>
      <c r="K374" s="43"/>
      <c r="L374" s="43"/>
      <c r="M374" s="42"/>
    </row>
    <row r="375" spans="1:13" ht="12.75">
      <c r="A375" s="42"/>
      <c r="B375" s="42"/>
      <c r="C375" s="42"/>
      <c r="D375" s="42"/>
      <c r="E375" s="42"/>
      <c r="F375" s="42"/>
      <c r="G375" s="42"/>
      <c r="H375" s="42"/>
      <c r="I375" s="42"/>
      <c r="J375" s="43"/>
      <c r="K375" s="43"/>
      <c r="L375" s="43"/>
      <c r="M375" s="42"/>
    </row>
    <row r="376" spans="1:13" ht="12.75">
      <c r="A376" s="42"/>
      <c r="B376" s="42"/>
      <c r="C376" s="42"/>
      <c r="D376" s="42"/>
      <c r="E376" s="42"/>
      <c r="F376" s="42"/>
      <c r="G376" s="42"/>
      <c r="H376" s="42"/>
      <c r="I376" s="42"/>
      <c r="J376" s="43"/>
      <c r="K376" s="43"/>
      <c r="L376" s="43"/>
      <c r="M376" s="42"/>
    </row>
    <row r="377" spans="1:13" ht="12.75">
      <c r="A377" s="42"/>
      <c r="B377" s="42"/>
      <c r="C377" s="42"/>
      <c r="D377" s="42"/>
      <c r="E377" s="42"/>
      <c r="F377" s="42"/>
      <c r="G377" s="42"/>
      <c r="H377" s="42"/>
      <c r="I377" s="42"/>
      <c r="J377" s="43"/>
      <c r="K377" s="43"/>
      <c r="L377" s="43"/>
      <c r="M377" s="42"/>
    </row>
    <row r="378" spans="1:13" ht="12.75">
      <c r="A378" s="42"/>
      <c r="B378" s="42"/>
      <c r="C378" s="42"/>
      <c r="D378" s="42"/>
      <c r="E378" s="42"/>
      <c r="F378" s="42"/>
      <c r="G378" s="42"/>
      <c r="H378" s="42"/>
      <c r="I378" s="42"/>
      <c r="J378" s="43"/>
      <c r="K378" s="43"/>
      <c r="L378" s="43"/>
      <c r="M378" s="42"/>
    </row>
    <row r="379" spans="1:13" ht="12.75">
      <c r="A379" s="42"/>
      <c r="B379" s="42"/>
      <c r="C379" s="42"/>
      <c r="D379" s="42"/>
      <c r="E379" s="42"/>
      <c r="F379" s="42"/>
      <c r="G379" s="42"/>
      <c r="H379" s="42"/>
      <c r="I379" s="42"/>
      <c r="J379" s="43"/>
      <c r="K379" s="43"/>
      <c r="L379" s="43"/>
      <c r="M379" s="42"/>
    </row>
    <row r="380" spans="1:13" ht="12.75">
      <c r="A380" s="42"/>
      <c r="B380" s="42"/>
      <c r="C380" s="42"/>
      <c r="D380" s="42"/>
      <c r="E380" s="42"/>
      <c r="F380" s="42"/>
      <c r="G380" s="42"/>
      <c r="H380" s="42"/>
      <c r="I380" s="42"/>
      <c r="J380" s="43"/>
      <c r="K380" s="43"/>
      <c r="L380" s="43"/>
      <c r="M380" s="42"/>
    </row>
    <row r="381" spans="1:13" ht="12.75">
      <c r="A381" s="42"/>
      <c r="B381" s="42"/>
      <c r="C381" s="42"/>
      <c r="D381" s="42"/>
      <c r="E381" s="42"/>
      <c r="F381" s="42"/>
      <c r="G381" s="42"/>
      <c r="H381" s="42"/>
      <c r="I381" s="42"/>
      <c r="J381" s="43"/>
      <c r="K381" s="43"/>
      <c r="L381" s="43"/>
      <c r="M381" s="42"/>
    </row>
    <row r="382" spans="1:13" ht="12.75">
      <c r="A382" s="42"/>
      <c r="B382" s="42"/>
      <c r="C382" s="42"/>
      <c r="D382" s="42"/>
      <c r="E382" s="42"/>
      <c r="F382" s="42"/>
      <c r="G382" s="42"/>
      <c r="H382" s="42"/>
      <c r="I382" s="42"/>
      <c r="J382" s="43"/>
      <c r="K382" s="43"/>
      <c r="L382" s="43"/>
      <c r="M382" s="42"/>
    </row>
    <row r="383" spans="1:13" ht="12.75">
      <c r="A383" s="42"/>
      <c r="B383" s="42"/>
      <c r="C383" s="42"/>
      <c r="D383" s="42"/>
      <c r="E383" s="42"/>
      <c r="F383" s="42"/>
      <c r="G383" s="42"/>
      <c r="H383" s="42"/>
      <c r="I383" s="42"/>
      <c r="J383" s="43"/>
      <c r="K383" s="43"/>
      <c r="L383" s="43"/>
      <c r="M383" s="42"/>
    </row>
    <row r="384" spans="1:13" ht="12.75">
      <c r="A384" s="42"/>
      <c r="B384" s="42"/>
      <c r="C384" s="42"/>
      <c r="D384" s="42"/>
      <c r="E384" s="42"/>
      <c r="F384" s="42"/>
      <c r="G384" s="42"/>
      <c r="H384" s="42"/>
      <c r="I384" s="42"/>
      <c r="J384" s="43"/>
      <c r="K384" s="43"/>
      <c r="L384" s="43"/>
      <c r="M384" s="42"/>
    </row>
    <row r="385" spans="1:13" ht="12.75">
      <c r="A385" s="42"/>
      <c r="B385" s="42"/>
      <c r="C385" s="42"/>
      <c r="D385" s="42"/>
      <c r="E385" s="42"/>
      <c r="F385" s="42"/>
      <c r="G385" s="42"/>
      <c r="H385" s="42"/>
      <c r="I385" s="42"/>
      <c r="J385" s="43"/>
      <c r="K385" s="43"/>
      <c r="L385" s="43"/>
      <c r="M385" s="42"/>
    </row>
    <row r="386" spans="1:13" ht="12.75">
      <c r="A386" s="42"/>
      <c r="B386" s="42"/>
      <c r="C386" s="42"/>
      <c r="D386" s="42"/>
      <c r="E386" s="42"/>
      <c r="F386" s="42"/>
      <c r="G386" s="42"/>
      <c r="H386" s="42"/>
      <c r="I386" s="42"/>
      <c r="J386" s="43"/>
      <c r="K386" s="43"/>
      <c r="L386" s="43"/>
      <c r="M386" s="42"/>
    </row>
    <row r="387" spans="1:13" ht="12.75">
      <c r="A387" s="42"/>
      <c r="B387" s="42"/>
      <c r="C387" s="42"/>
      <c r="D387" s="42"/>
      <c r="E387" s="42"/>
      <c r="F387" s="42"/>
      <c r="G387" s="42"/>
      <c r="H387" s="42"/>
      <c r="I387" s="42"/>
      <c r="J387" s="43"/>
      <c r="K387" s="43"/>
      <c r="L387" s="43"/>
      <c r="M387" s="42"/>
    </row>
    <row r="388" spans="1:13" ht="12.75">
      <c r="A388" s="42"/>
      <c r="B388" s="42"/>
      <c r="C388" s="42"/>
      <c r="D388" s="42"/>
      <c r="E388" s="42"/>
      <c r="F388" s="42"/>
      <c r="G388" s="42"/>
      <c r="H388" s="42"/>
      <c r="I388" s="42"/>
      <c r="J388" s="43"/>
      <c r="K388" s="43"/>
      <c r="L388" s="43"/>
      <c r="M388" s="42"/>
    </row>
    <row r="389" spans="1:13" ht="12.75">
      <c r="A389" s="42"/>
      <c r="B389" s="42"/>
      <c r="C389" s="42"/>
      <c r="D389" s="42"/>
      <c r="E389" s="42"/>
      <c r="F389" s="42"/>
      <c r="G389" s="42"/>
      <c r="H389" s="42"/>
      <c r="I389" s="42"/>
      <c r="J389" s="43"/>
      <c r="K389" s="43"/>
      <c r="L389" s="43"/>
      <c r="M389" s="42"/>
    </row>
    <row r="390" spans="1:13" ht="12.75">
      <c r="A390" s="42"/>
      <c r="B390" s="42"/>
      <c r="C390" s="42"/>
      <c r="D390" s="42"/>
      <c r="E390" s="42"/>
      <c r="F390" s="42"/>
      <c r="G390" s="42"/>
      <c r="H390" s="42"/>
      <c r="I390" s="42"/>
      <c r="J390" s="43"/>
      <c r="K390" s="43"/>
      <c r="L390" s="43"/>
      <c r="M390" s="42"/>
    </row>
    <row r="391" spans="1:13" ht="12.75">
      <c r="A391" s="42"/>
      <c r="B391" s="42"/>
      <c r="C391" s="42"/>
      <c r="D391" s="42"/>
      <c r="E391" s="42"/>
      <c r="F391" s="42"/>
      <c r="G391" s="42"/>
      <c r="H391" s="42"/>
      <c r="I391" s="42"/>
      <c r="J391" s="43"/>
      <c r="K391" s="43"/>
      <c r="L391" s="43"/>
      <c r="M391" s="42"/>
    </row>
    <row r="392" spans="1:13" ht="12.75">
      <c r="A392" s="42"/>
      <c r="B392" s="42"/>
      <c r="C392" s="42"/>
      <c r="D392" s="42"/>
      <c r="E392" s="42"/>
      <c r="F392" s="42"/>
      <c r="G392" s="42"/>
      <c r="H392" s="42"/>
      <c r="I392" s="42"/>
      <c r="J392" s="43"/>
      <c r="K392" s="43"/>
      <c r="L392" s="43"/>
      <c r="M392" s="42"/>
    </row>
    <row r="393" spans="1:13" ht="12.75">
      <c r="A393" s="42"/>
      <c r="B393" s="42"/>
      <c r="C393" s="42"/>
      <c r="D393" s="42"/>
      <c r="E393" s="42"/>
      <c r="F393" s="42"/>
      <c r="G393" s="42"/>
      <c r="H393" s="42"/>
      <c r="I393" s="42"/>
      <c r="J393" s="43"/>
      <c r="K393" s="43"/>
      <c r="L393" s="43"/>
      <c r="M393" s="42"/>
    </row>
    <row r="394" spans="1:13" ht="12.75">
      <c r="A394" s="42"/>
      <c r="B394" s="42"/>
      <c r="C394" s="42"/>
      <c r="D394" s="42"/>
      <c r="E394" s="42"/>
      <c r="F394" s="42"/>
      <c r="G394" s="42"/>
      <c r="H394" s="42"/>
      <c r="I394" s="42"/>
      <c r="J394" s="43"/>
      <c r="K394" s="43"/>
      <c r="L394" s="43"/>
      <c r="M394" s="42"/>
    </row>
    <row r="395" spans="1:13" ht="12.75">
      <c r="A395" s="42"/>
      <c r="B395" s="42"/>
      <c r="C395" s="42"/>
      <c r="D395" s="42"/>
      <c r="E395" s="42"/>
      <c r="F395" s="42"/>
      <c r="G395" s="42"/>
      <c r="H395" s="42"/>
      <c r="I395" s="42"/>
      <c r="J395" s="43"/>
      <c r="K395" s="43"/>
      <c r="L395" s="43"/>
      <c r="M395" s="42"/>
    </row>
    <row r="396" spans="1:13" ht="12.75">
      <c r="A396" s="42"/>
      <c r="B396" s="42"/>
      <c r="C396" s="42"/>
      <c r="D396" s="42"/>
      <c r="E396" s="42"/>
      <c r="F396" s="42"/>
      <c r="G396" s="42"/>
      <c r="H396" s="42"/>
      <c r="I396" s="42"/>
      <c r="J396" s="43"/>
      <c r="K396" s="43"/>
      <c r="L396" s="43"/>
      <c r="M396" s="42"/>
    </row>
    <row r="397" spans="1:13" ht="12.75">
      <c r="A397" s="42"/>
      <c r="B397" s="42"/>
      <c r="C397" s="42"/>
      <c r="D397" s="42"/>
      <c r="E397" s="42"/>
      <c r="F397" s="42"/>
      <c r="G397" s="42"/>
      <c r="H397" s="42"/>
      <c r="I397" s="42"/>
      <c r="J397" s="43"/>
      <c r="K397" s="43"/>
      <c r="L397" s="43"/>
      <c r="M397" s="42"/>
    </row>
    <row r="398" spans="1:13" ht="12.75">
      <c r="A398" s="42"/>
      <c r="B398" s="42"/>
      <c r="C398" s="42"/>
      <c r="D398" s="42"/>
      <c r="E398" s="42"/>
      <c r="F398" s="42"/>
      <c r="G398" s="42"/>
      <c r="H398" s="42"/>
      <c r="I398" s="42"/>
      <c r="J398" s="43"/>
      <c r="K398" s="43"/>
      <c r="L398" s="43"/>
      <c r="M398" s="42"/>
    </row>
    <row r="399" spans="1:13" ht="12.75">
      <c r="A399" s="42"/>
      <c r="B399" s="42"/>
      <c r="C399" s="42"/>
      <c r="D399" s="42"/>
      <c r="E399" s="42"/>
      <c r="F399" s="42"/>
      <c r="G399" s="42"/>
      <c r="H399" s="42"/>
      <c r="I399" s="42"/>
      <c r="J399" s="43"/>
      <c r="K399" s="43"/>
      <c r="L399" s="43"/>
      <c r="M399" s="42"/>
    </row>
    <row r="400" spans="1:13" ht="12.75">
      <c r="A400" s="42"/>
      <c r="B400" s="42"/>
      <c r="C400" s="42"/>
      <c r="D400" s="42"/>
      <c r="E400" s="42"/>
      <c r="F400" s="42"/>
      <c r="G400" s="42"/>
      <c r="H400" s="42"/>
      <c r="I400" s="42"/>
      <c r="J400" s="43"/>
      <c r="K400" s="43"/>
      <c r="L400" s="43"/>
      <c r="M400" s="42"/>
    </row>
    <row r="401" spans="1:13" ht="12.75">
      <c r="A401" s="42"/>
      <c r="B401" s="42"/>
      <c r="C401" s="42"/>
      <c r="D401" s="42"/>
      <c r="E401" s="42"/>
      <c r="F401" s="42"/>
      <c r="G401" s="42"/>
      <c r="H401" s="42"/>
      <c r="I401" s="42"/>
      <c r="J401" s="43"/>
      <c r="K401" s="43"/>
      <c r="L401" s="43"/>
      <c r="M401" s="42"/>
    </row>
    <row r="402" spans="1:13" ht="12.75">
      <c r="A402" s="42"/>
      <c r="B402" s="42"/>
      <c r="C402" s="42"/>
      <c r="D402" s="42"/>
      <c r="E402" s="42"/>
      <c r="F402" s="42"/>
      <c r="G402" s="42"/>
      <c r="H402" s="42"/>
      <c r="I402" s="42"/>
      <c r="J402" s="43"/>
      <c r="K402" s="43"/>
      <c r="L402" s="43"/>
      <c r="M402" s="42"/>
    </row>
    <row r="403" spans="1:13" ht="12.75">
      <c r="A403" s="42"/>
      <c r="B403" s="42"/>
      <c r="C403" s="42"/>
      <c r="D403" s="42"/>
      <c r="E403" s="42"/>
      <c r="F403" s="42"/>
      <c r="G403" s="42"/>
      <c r="H403" s="42"/>
      <c r="I403" s="42"/>
      <c r="J403" s="43"/>
      <c r="K403" s="43"/>
      <c r="L403" s="43"/>
      <c r="M403" s="42"/>
    </row>
    <row r="404" spans="1:13" ht="12.75">
      <c r="A404" s="42"/>
      <c r="B404" s="42"/>
      <c r="C404" s="42"/>
      <c r="D404" s="42"/>
      <c r="E404" s="42"/>
      <c r="F404" s="42"/>
      <c r="G404" s="42"/>
      <c r="H404" s="42"/>
      <c r="I404" s="42"/>
      <c r="J404" s="43"/>
      <c r="K404" s="43"/>
      <c r="L404" s="43"/>
      <c r="M404" s="42"/>
    </row>
    <row r="405" spans="1:13" ht="12.75">
      <c r="A405" s="42"/>
      <c r="B405" s="42"/>
      <c r="C405" s="42"/>
      <c r="D405" s="42"/>
      <c r="E405" s="42"/>
      <c r="F405" s="42"/>
      <c r="G405" s="42"/>
      <c r="H405" s="42"/>
      <c r="I405" s="42"/>
      <c r="J405" s="43"/>
      <c r="K405" s="43"/>
      <c r="L405" s="43"/>
      <c r="M405" s="42"/>
    </row>
    <row r="406" spans="1:13" ht="12.75">
      <c r="A406" s="42"/>
      <c r="B406" s="42"/>
      <c r="C406" s="42"/>
      <c r="D406" s="42"/>
      <c r="E406" s="42"/>
      <c r="F406" s="42"/>
      <c r="G406" s="42"/>
      <c r="H406" s="42"/>
      <c r="I406" s="42"/>
      <c r="J406" s="43"/>
      <c r="K406" s="43"/>
      <c r="L406" s="43"/>
      <c r="M406" s="42"/>
    </row>
    <row r="407" spans="1:13" ht="12.75">
      <c r="A407" s="42"/>
      <c r="B407" s="42"/>
      <c r="C407" s="42"/>
      <c r="D407" s="42"/>
      <c r="E407" s="42"/>
      <c r="F407" s="42"/>
      <c r="G407" s="42"/>
      <c r="H407" s="42"/>
      <c r="I407" s="42"/>
      <c r="J407" s="43"/>
      <c r="K407" s="43"/>
      <c r="L407" s="43"/>
      <c r="M407" s="42"/>
    </row>
    <row r="408" spans="1:13" ht="12.75">
      <c r="A408" s="42"/>
      <c r="B408" s="42"/>
      <c r="C408" s="42"/>
      <c r="D408" s="42"/>
      <c r="E408" s="42"/>
      <c r="F408" s="42"/>
      <c r="G408" s="42"/>
      <c r="H408" s="42"/>
      <c r="I408" s="42"/>
      <c r="J408" s="43"/>
      <c r="K408" s="43"/>
      <c r="L408" s="43"/>
      <c r="M408" s="42"/>
    </row>
    <row r="409" spans="1:13" ht="12.75">
      <c r="A409" s="42"/>
      <c r="B409" s="42"/>
      <c r="C409" s="42"/>
      <c r="D409" s="42"/>
      <c r="E409" s="42"/>
      <c r="F409" s="42"/>
      <c r="G409" s="42"/>
      <c r="H409" s="42"/>
      <c r="I409" s="42"/>
      <c r="J409" s="43"/>
      <c r="K409" s="43"/>
      <c r="L409" s="43"/>
      <c r="M409" s="42"/>
    </row>
    <row r="410" spans="1:13" ht="12.75">
      <c r="A410" s="42"/>
      <c r="B410" s="42"/>
      <c r="C410" s="42"/>
      <c r="D410" s="42"/>
      <c r="E410" s="42"/>
      <c r="F410" s="42"/>
      <c r="G410" s="42"/>
      <c r="H410" s="42"/>
      <c r="I410" s="42"/>
      <c r="J410" s="43"/>
      <c r="K410" s="43"/>
      <c r="L410" s="43"/>
      <c r="M410" s="42"/>
    </row>
    <row r="411" spans="1:13" ht="12.75">
      <c r="A411" s="42"/>
      <c r="B411" s="42"/>
      <c r="C411" s="42"/>
      <c r="D411" s="42"/>
      <c r="E411" s="42"/>
      <c r="F411" s="42"/>
      <c r="G411" s="42"/>
      <c r="H411" s="42"/>
      <c r="I411" s="42"/>
      <c r="J411" s="43"/>
      <c r="K411" s="43"/>
      <c r="L411" s="43"/>
      <c r="M411" s="42"/>
    </row>
    <row r="412" spans="1:13" ht="12.75">
      <c r="A412" s="42"/>
      <c r="B412" s="42"/>
      <c r="C412" s="42"/>
      <c r="D412" s="42"/>
      <c r="E412" s="42"/>
      <c r="F412" s="42"/>
      <c r="G412" s="42"/>
      <c r="H412" s="42"/>
      <c r="I412" s="42"/>
      <c r="J412" s="43"/>
      <c r="K412" s="43"/>
      <c r="L412" s="43"/>
      <c r="M412" s="42"/>
    </row>
    <row r="413" spans="1:13" ht="12.75">
      <c r="A413" s="42"/>
      <c r="B413" s="42"/>
      <c r="C413" s="42"/>
      <c r="D413" s="42"/>
      <c r="E413" s="42"/>
      <c r="F413" s="42"/>
      <c r="G413" s="42"/>
      <c r="H413" s="42"/>
      <c r="I413" s="42"/>
      <c r="J413" s="43"/>
      <c r="K413" s="43"/>
      <c r="L413" s="43"/>
      <c r="M413" s="42"/>
    </row>
    <row r="414" spans="1:13" ht="12.75">
      <c r="A414" s="42"/>
      <c r="B414" s="42"/>
      <c r="C414" s="42"/>
      <c r="D414" s="42"/>
      <c r="E414" s="42"/>
      <c r="F414" s="42"/>
      <c r="G414" s="42"/>
      <c r="H414" s="42"/>
      <c r="I414" s="42"/>
      <c r="J414" s="43"/>
      <c r="K414" s="43"/>
      <c r="L414" s="43"/>
      <c r="M414" s="42"/>
    </row>
    <row r="415" spans="1:13" ht="12.75">
      <c r="A415" s="42"/>
      <c r="B415" s="42"/>
      <c r="C415" s="42"/>
      <c r="D415" s="42"/>
      <c r="E415" s="42"/>
      <c r="F415" s="42"/>
      <c r="G415" s="42"/>
      <c r="H415" s="42"/>
      <c r="I415" s="42"/>
      <c r="J415" s="43"/>
      <c r="K415" s="43"/>
      <c r="L415" s="43"/>
      <c r="M415" s="42"/>
    </row>
    <row r="416" spans="1:13" ht="12.75">
      <c r="A416" s="42"/>
      <c r="B416" s="42"/>
      <c r="C416" s="42"/>
      <c r="D416" s="42"/>
      <c r="E416" s="42"/>
      <c r="F416" s="42"/>
      <c r="G416" s="42"/>
      <c r="H416" s="42"/>
      <c r="I416" s="42"/>
      <c r="J416" s="43"/>
      <c r="K416" s="43"/>
      <c r="L416" s="43"/>
      <c r="M416" s="42"/>
    </row>
    <row r="417" spans="1:13" ht="12.75">
      <c r="A417" s="42"/>
      <c r="B417" s="42"/>
      <c r="C417" s="42"/>
      <c r="D417" s="42"/>
      <c r="E417" s="42"/>
      <c r="F417" s="42"/>
      <c r="G417" s="42"/>
      <c r="H417" s="42"/>
      <c r="I417" s="42"/>
      <c r="J417" s="43"/>
      <c r="K417" s="43"/>
      <c r="L417" s="43"/>
      <c r="M417" s="42"/>
    </row>
    <row r="418" spans="1:13" ht="12.75">
      <c r="A418" s="42"/>
      <c r="B418" s="42"/>
      <c r="C418" s="42"/>
      <c r="D418" s="42"/>
      <c r="E418" s="42"/>
      <c r="F418" s="42"/>
      <c r="G418" s="42"/>
      <c r="H418" s="42"/>
      <c r="I418" s="42"/>
      <c r="J418" s="43"/>
      <c r="K418" s="43"/>
      <c r="L418" s="43"/>
      <c r="M418" s="42"/>
    </row>
    <row r="419" spans="1:13" ht="12.75">
      <c r="A419" s="42"/>
      <c r="B419" s="42"/>
      <c r="C419" s="42"/>
      <c r="D419" s="42"/>
      <c r="E419" s="42"/>
      <c r="F419" s="42"/>
      <c r="G419" s="42"/>
      <c r="H419" s="42"/>
      <c r="I419" s="42"/>
      <c r="J419" s="43"/>
      <c r="K419" s="43"/>
      <c r="L419" s="43"/>
      <c r="M419" s="42"/>
    </row>
    <row r="420" spans="1:13" ht="12.75">
      <c r="A420" s="42"/>
      <c r="B420" s="42"/>
      <c r="C420" s="42"/>
      <c r="D420" s="42"/>
      <c r="E420" s="42"/>
      <c r="F420" s="42"/>
      <c r="G420" s="42"/>
      <c r="H420" s="42"/>
      <c r="I420" s="42"/>
      <c r="J420" s="43"/>
      <c r="K420" s="43"/>
      <c r="L420" s="43"/>
      <c r="M420" s="42"/>
    </row>
    <row r="421" spans="1:13" ht="12.75">
      <c r="A421" s="42"/>
      <c r="B421" s="42"/>
      <c r="C421" s="42"/>
      <c r="D421" s="42"/>
      <c r="E421" s="42"/>
      <c r="F421" s="42"/>
      <c r="G421" s="42"/>
      <c r="H421" s="42"/>
      <c r="I421" s="42"/>
      <c r="J421" s="43"/>
      <c r="K421" s="43"/>
      <c r="L421" s="43"/>
      <c r="M421" s="42"/>
    </row>
    <row r="422" spans="1:13" ht="12.75">
      <c r="A422" s="42"/>
      <c r="B422" s="42"/>
      <c r="C422" s="42"/>
      <c r="D422" s="42"/>
      <c r="E422" s="42"/>
      <c r="F422" s="42"/>
      <c r="G422" s="42"/>
      <c r="H422" s="42"/>
      <c r="I422" s="42"/>
      <c r="J422" s="43"/>
      <c r="K422" s="43"/>
      <c r="L422" s="43"/>
      <c r="M422" s="42"/>
    </row>
    <row r="423" spans="1:13" ht="12.75">
      <c r="A423" s="42"/>
      <c r="B423" s="42"/>
      <c r="C423" s="42"/>
      <c r="D423" s="42"/>
      <c r="E423" s="42"/>
      <c r="F423" s="42"/>
      <c r="G423" s="42"/>
      <c r="H423" s="42"/>
      <c r="I423" s="42"/>
      <c r="J423" s="43"/>
      <c r="K423" s="43"/>
      <c r="L423" s="43"/>
      <c r="M423" s="42"/>
    </row>
    <row r="424" spans="1:13" ht="12.75">
      <c r="A424" s="42"/>
      <c r="B424" s="42"/>
      <c r="C424" s="42"/>
      <c r="D424" s="42"/>
      <c r="E424" s="42"/>
      <c r="F424" s="42"/>
      <c r="G424" s="42"/>
      <c r="H424" s="42"/>
      <c r="I424" s="42"/>
      <c r="J424" s="43"/>
      <c r="K424" s="43"/>
      <c r="L424" s="43"/>
      <c r="M424" s="42"/>
    </row>
    <row r="425" spans="1:13" ht="12.75">
      <c r="A425" s="42"/>
      <c r="B425" s="42"/>
      <c r="C425" s="42"/>
      <c r="D425" s="42"/>
      <c r="E425" s="42"/>
      <c r="F425" s="42"/>
      <c r="G425" s="42"/>
      <c r="H425" s="42"/>
      <c r="I425" s="42"/>
      <c r="J425" s="43"/>
      <c r="K425" s="43"/>
      <c r="L425" s="43"/>
      <c r="M425" s="42"/>
    </row>
    <row r="426" spans="1:13" ht="12.75">
      <c r="A426" s="42"/>
      <c r="B426" s="42"/>
      <c r="C426" s="42"/>
      <c r="D426" s="42"/>
      <c r="E426" s="42"/>
      <c r="F426" s="42"/>
      <c r="G426" s="42"/>
      <c r="H426" s="42"/>
      <c r="I426" s="42"/>
      <c r="J426" s="43"/>
      <c r="K426" s="43"/>
      <c r="L426" s="43"/>
      <c r="M426" s="42"/>
    </row>
    <row r="427" spans="1:13" ht="12.75">
      <c r="A427" s="42"/>
      <c r="B427" s="42"/>
      <c r="C427" s="42"/>
      <c r="D427" s="42"/>
      <c r="E427" s="42"/>
      <c r="F427" s="42"/>
      <c r="G427" s="42"/>
      <c r="H427" s="42"/>
      <c r="I427" s="42"/>
      <c r="J427" s="43"/>
      <c r="K427" s="43"/>
      <c r="L427" s="43"/>
      <c r="M427" s="42"/>
    </row>
    <row r="428" spans="1:13" ht="12.75">
      <c r="A428" s="42"/>
      <c r="B428" s="42"/>
      <c r="C428" s="42"/>
      <c r="D428" s="42"/>
      <c r="E428" s="42"/>
      <c r="F428" s="42"/>
      <c r="G428" s="42"/>
      <c r="H428" s="42"/>
      <c r="I428" s="42"/>
      <c r="J428" s="43"/>
      <c r="K428" s="43"/>
      <c r="L428" s="43"/>
      <c r="M428" s="42"/>
    </row>
    <row r="429" spans="1:13" ht="12.75">
      <c r="A429" s="42"/>
      <c r="B429" s="42"/>
      <c r="C429" s="42"/>
      <c r="D429" s="42"/>
      <c r="E429" s="42"/>
      <c r="F429" s="42"/>
      <c r="G429" s="42"/>
      <c r="H429" s="42"/>
      <c r="I429" s="42"/>
      <c r="J429" s="43"/>
      <c r="K429" s="43"/>
      <c r="L429" s="43"/>
      <c r="M429" s="42"/>
    </row>
    <row r="430" spans="1:13" ht="12.75">
      <c r="A430" s="42"/>
      <c r="B430" s="42"/>
      <c r="C430" s="42"/>
      <c r="D430" s="42"/>
      <c r="E430" s="42"/>
      <c r="F430" s="42"/>
      <c r="G430" s="42"/>
      <c r="H430" s="42"/>
      <c r="I430" s="42"/>
      <c r="J430" s="43"/>
      <c r="K430" s="43"/>
      <c r="L430" s="43"/>
      <c r="M430" s="42"/>
    </row>
    <row r="431" spans="1:13" ht="12.75">
      <c r="A431" s="42"/>
      <c r="B431" s="42"/>
      <c r="C431" s="42"/>
      <c r="D431" s="42"/>
      <c r="E431" s="42"/>
      <c r="F431" s="42"/>
      <c r="G431" s="42"/>
      <c r="H431" s="42"/>
      <c r="I431" s="42"/>
      <c r="J431" s="43"/>
      <c r="K431" s="43"/>
      <c r="L431" s="43"/>
      <c r="M431" s="42"/>
    </row>
    <row r="432" spans="1:13" ht="12.75">
      <c r="A432" s="42"/>
      <c r="B432" s="42"/>
      <c r="C432" s="42"/>
      <c r="D432" s="42"/>
      <c r="E432" s="42"/>
      <c r="F432" s="42"/>
      <c r="G432" s="42"/>
      <c r="H432" s="42"/>
      <c r="I432" s="42"/>
      <c r="J432" s="43"/>
      <c r="K432" s="43"/>
      <c r="L432" s="43"/>
      <c r="M432" s="42"/>
    </row>
    <row r="433" spans="1:13" ht="12.75">
      <c r="A433" s="42"/>
      <c r="B433" s="42"/>
      <c r="C433" s="42"/>
      <c r="D433" s="42"/>
      <c r="E433" s="42"/>
      <c r="F433" s="42"/>
      <c r="G433" s="42"/>
      <c r="H433" s="42"/>
      <c r="I433" s="42"/>
      <c r="J433" s="43"/>
      <c r="K433" s="43"/>
      <c r="L433" s="43"/>
      <c r="M433" s="42"/>
    </row>
    <row r="434" spans="1:13" ht="12.75">
      <c r="A434" s="42"/>
      <c r="B434" s="42"/>
      <c r="C434" s="42"/>
      <c r="D434" s="42"/>
      <c r="E434" s="42"/>
      <c r="F434" s="42"/>
      <c r="G434" s="42"/>
      <c r="H434" s="42"/>
      <c r="I434" s="42"/>
      <c r="J434" s="43"/>
      <c r="K434" s="43"/>
      <c r="L434" s="43"/>
      <c r="M434" s="42"/>
    </row>
    <row r="435" spans="1:13" ht="12.75">
      <c r="A435" s="42"/>
      <c r="B435" s="42"/>
      <c r="C435" s="42"/>
      <c r="D435" s="42"/>
      <c r="E435" s="42"/>
      <c r="F435" s="42"/>
      <c r="G435" s="42"/>
      <c r="H435" s="42"/>
      <c r="I435" s="42"/>
      <c r="J435" s="43"/>
      <c r="K435" s="43"/>
      <c r="L435" s="43"/>
      <c r="M435" s="42"/>
    </row>
    <row r="436" spans="1:13" ht="12.75">
      <c r="A436" s="42"/>
      <c r="B436" s="42"/>
      <c r="C436" s="42"/>
      <c r="D436" s="42"/>
      <c r="E436" s="42"/>
      <c r="F436" s="42"/>
      <c r="G436" s="42"/>
      <c r="H436" s="42"/>
      <c r="I436" s="42"/>
      <c r="J436" s="43"/>
      <c r="K436" s="43"/>
      <c r="L436" s="43"/>
      <c r="M436" s="42"/>
    </row>
    <row r="437" spans="1:13" ht="12.75">
      <c r="A437" s="42"/>
      <c r="B437" s="42"/>
      <c r="C437" s="42"/>
      <c r="D437" s="42"/>
      <c r="E437" s="42"/>
      <c r="F437" s="42"/>
      <c r="G437" s="42"/>
      <c r="H437" s="42"/>
      <c r="I437" s="42"/>
      <c r="J437" s="43"/>
      <c r="K437" s="43"/>
      <c r="L437" s="43"/>
      <c r="M437" s="42"/>
    </row>
    <row r="438" spans="1:13" ht="12.75">
      <c r="A438" s="42"/>
      <c r="B438" s="42"/>
      <c r="C438" s="42"/>
      <c r="D438" s="42"/>
      <c r="E438" s="42"/>
      <c r="F438" s="42"/>
      <c r="G438" s="42"/>
      <c r="H438" s="42"/>
      <c r="I438" s="42"/>
      <c r="J438" s="43"/>
      <c r="K438" s="43"/>
      <c r="L438" s="43"/>
      <c r="M438" s="42"/>
    </row>
    <row r="439" spans="1:13" ht="12.75">
      <c r="A439" s="42"/>
      <c r="B439" s="42"/>
      <c r="C439" s="42"/>
      <c r="D439" s="42"/>
      <c r="E439" s="42"/>
      <c r="F439" s="42"/>
      <c r="G439" s="42"/>
      <c r="H439" s="42"/>
      <c r="I439" s="42"/>
      <c r="J439" s="43"/>
      <c r="K439" s="43"/>
      <c r="L439" s="43"/>
      <c r="M439" s="42"/>
    </row>
    <row r="440" spans="1:13" ht="12.75">
      <c r="A440" s="42"/>
      <c r="B440" s="42"/>
      <c r="C440" s="42"/>
      <c r="D440" s="42"/>
      <c r="E440" s="42"/>
      <c r="F440" s="42"/>
      <c r="G440" s="42"/>
      <c r="H440" s="42"/>
      <c r="I440" s="42"/>
      <c r="J440" s="43"/>
      <c r="K440" s="43"/>
      <c r="L440" s="43"/>
      <c r="M440" s="42"/>
    </row>
    <row r="441" spans="1:13" ht="12.75">
      <c r="A441" s="42"/>
      <c r="B441" s="42"/>
      <c r="C441" s="42"/>
      <c r="D441" s="42"/>
      <c r="E441" s="42"/>
      <c r="F441" s="42"/>
      <c r="G441" s="42"/>
      <c r="H441" s="42"/>
      <c r="I441" s="42"/>
      <c r="J441" s="43"/>
      <c r="K441" s="43"/>
      <c r="L441" s="43"/>
      <c r="M441" s="42"/>
    </row>
    <row r="442" spans="1:13" ht="12.75">
      <c r="A442" s="42"/>
      <c r="B442" s="42"/>
      <c r="C442" s="42"/>
      <c r="D442" s="42"/>
      <c r="E442" s="42"/>
      <c r="F442" s="42"/>
      <c r="G442" s="42"/>
      <c r="H442" s="42"/>
      <c r="I442" s="42"/>
      <c r="J442" s="43"/>
      <c r="K442" s="43"/>
      <c r="L442" s="43"/>
      <c r="M442" s="42"/>
    </row>
    <row r="443" spans="1:13" ht="12.75">
      <c r="A443" s="42"/>
      <c r="B443" s="42"/>
      <c r="C443" s="42"/>
      <c r="D443" s="42"/>
      <c r="E443" s="42"/>
      <c r="F443" s="42"/>
      <c r="G443" s="42"/>
      <c r="H443" s="42"/>
      <c r="I443" s="42"/>
      <c r="J443" s="43"/>
      <c r="K443" s="43"/>
      <c r="L443" s="43"/>
      <c r="M443" s="42"/>
    </row>
    <row r="444" spans="1:13" ht="12.75">
      <c r="A444" s="42"/>
      <c r="B444" s="42"/>
      <c r="C444" s="42"/>
      <c r="D444" s="42"/>
      <c r="E444" s="42"/>
      <c r="F444" s="42"/>
      <c r="G444" s="42"/>
      <c r="H444" s="42"/>
      <c r="I444" s="42"/>
      <c r="J444" s="43"/>
      <c r="K444" s="43"/>
      <c r="L444" s="43"/>
      <c r="M444" s="42"/>
    </row>
    <row r="445" spans="1:13" ht="12.75">
      <c r="A445" s="42"/>
      <c r="B445" s="42"/>
      <c r="C445" s="42"/>
      <c r="D445" s="42"/>
      <c r="E445" s="42"/>
      <c r="F445" s="42"/>
      <c r="G445" s="42"/>
      <c r="H445" s="42"/>
      <c r="I445" s="42"/>
      <c r="J445" s="43"/>
      <c r="K445" s="43"/>
      <c r="L445" s="43"/>
      <c r="M445" s="42"/>
    </row>
    <row r="446" spans="1:13" ht="12.75">
      <c r="A446" s="42"/>
      <c r="B446" s="42"/>
      <c r="C446" s="42"/>
      <c r="D446" s="42"/>
      <c r="E446" s="42"/>
      <c r="F446" s="42"/>
      <c r="G446" s="42"/>
      <c r="H446" s="42"/>
      <c r="I446" s="42"/>
      <c r="J446" s="43"/>
      <c r="K446" s="43"/>
      <c r="L446" s="43"/>
      <c r="M446" s="42"/>
    </row>
    <row r="447" spans="1:13" ht="12.75">
      <c r="A447" s="42"/>
      <c r="B447" s="42"/>
      <c r="C447" s="42"/>
      <c r="D447" s="42"/>
      <c r="E447" s="42"/>
      <c r="F447" s="42"/>
      <c r="G447" s="42"/>
      <c r="H447" s="42"/>
      <c r="I447" s="42"/>
      <c r="J447" s="43"/>
      <c r="K447" s="43"/>
      <c r="L447" s="43"/>
      <c r="M447" s="42"/>
    </row>
    <row r="448" spans="1:13" ht="12.75">
      <c r="A448" s="42"/>
      <c r="B448" s="42"/>
      <c r="C448" s="42"/>
      <c r="D448" s="42"/>
      <c r="E448" s="42"/>
      <c r="F448" s="42"/>
      <c r="G448" s="42"/>
      <c r="H448" s="42"/>
      <c r="I448" s="42"/>
      <c r="J448" s="43"/>
      <c r="K448" s="43"/>
      <c r="L448" s="43"/>
      <c r="M448" s="42"/>
    </row>
    <row r="449" spans="1:13" ht="12.75">
      <c r="A449" s="42"/>
      <c r="B449" s="42"/>
      <c r="C449" s="42"/>
      <c r="D449" s="42"/>
      <c r="E449" s="42"/>
      <c r="F449" s="42"/>
      <c r="G449" s="42"/>
      <c r="H449" s="42"/>
      <c r="I449" s="42"/>
      <c r="J449" s="43"/>
      <c r="K449" s="43"/>
      <c r="L449" s="43"/>
      <c r="M449" s="42"/>
    </row>
    <row r="450" spans="1:13" ht="12.75">
      <c r="A450" s="42"/>
      <c r="B450" s="42"/>
      <c r="C450" s="42"/>
      <c r="D450" s="42"/>
      <c r="E450" s="42"/>
      <c r="F450" s="42"/>
      <c r="G450" s="42"/>
      <c r="H450" s="42"/>
      <c r="I450" s="42"/>
      <c r="J450" s="43"/>
      <c r="K450" s="43"/>
      <c r="L450" s="43"/>
      <c r="M450" s="42"/>
    </row>
    <row r="451" spans="1:13" ht="12.75">
      <c r="A451" s="42"/>
      <c r="B451" s="42"/>
      <c r="C451" s="42"/>
      <c r="D451" s="42"/>
      <c r="E451" s="42"/>
      <c r="F451" s="42"/>
      <c r="G451" s="42"/>
      <c r="H451" s="42"/>
      <c r="I451" s="42"/>
      <c r="J451" s="43"/>
      <c r="K451" s="43"/>
      <c r="L451" s="43"/>
      <c r="M451" s="42"/>
    </row>
    <row r="452" spans="1:13" ht="12.75">
      <c r="A452" s="42"/>
      <c r="B452" s="42"/>
      <c r="C452" s="42"/>
      <c r="D452" s="42"/>
      <c r="E452" s="42"/>
      <c r="F452" s="42"/>
      <c r="G452" s="42"/>
      <c r="H452" s="42"/>
      <c r="I452" s="42"/>
      <c r="J452" s="43"/>
      <c r="K452" s="43"/>
      <c r="L452" s="43"/>
      <c r="M452" s="42"/>
    </row>
    <row r="453" spans="1:13" ht="12.75">
      <c r="A453" s="42"/>
      <c r="B453" s="42"/>
      <c r="C453" s="42"/>
      <c r="D453" s="42"/>
      <c r="E453" s="42"/>
      <c r="F453" s="42"/>
      <c r="G453" s="42"/>
      <c r="H453" s="42"/>
      <c r="I453" s="42"/>
      <c r="J453" s="43"/>
      <c r="K453" s="43"/>
      <c r="L453" s="43"/>
      <c r="M453" s="42"/>
    </row>
    <row r="454" spans="1:13" ht="12.75">
      <c r="A454" s="42"/>
      <c r="B454" s="42"/>
      <c r="C454" s="42"/>
      <c r="D454" s="42"/>
      <c r="E454" s="42"/>
      <c r="F454" s="42"/>
      <c r="G454" s="42"/>
      <c r="H454" s="42"/>
      <c r="I454" s="42"/>
      <c r="J454" s="43"/>
      <c r="K454" s="43"/>
      <c r="L454" s="43"/>
      <c r="M454" s="42"/>
    </row>
    <row r="455" spans="1:13" ht="12.75">
      <c r="A455" s="42"/>
      <c r="B455" s="42"/>
      <c r="C455" s="42"/>
      <c r="D455" s="42"/>
      <c r="E455" s="42"/>
      <c r="F455" s="42"/>
      <c r="G455" s="42"/>
      <c r="H455" s="42"/>
      <c r="I455" s="42"/>
      <c r="J455" s="43"/>
      <c r="K455" s="43"/>
      <c r="L455" s="43"/>
      <c r="M455" s="42"/>
    </row>
    <row r="456" spans="1:13" ht="12.75">
      <c r="A456" s="42"/>
      <c r="B456" s="42"/>
      <c r="C456" s="42"/>
      <c r="D456" s="42"/>
      <c r="E456" s="42"/>
      <c r="F456" s="42"/>
      <c r="G456" s="42"/>
      <c r="H456" s="42"/>
      <c r="I456" s="42"/>
      <c r="J456" s="43"/>
      <c r="K456" s="43"/>
      <c r="L456" s="43"/>
      <c r="M456" s="42"/>
    </row>
    <row r="457" spans="1:13" ht="12.75">
      <c r="A457" s="42"/>
      <c r="B457" s="42"/>
      <c r="C457" s="42"/>
      <c r="D457" s="42"/>
      <c r="E457" s="42"/>
      <c r="F457" s="42"/>
      <c r="G457" s="42"/>
      <c r="H457" s="42"/>
      <c r="I457" s="42"/>
      <c r="J457" s="43"/>
      <c r="K457" s="43"/>
      <c r="L457" s="43"/>
      <c r="M457" s="42"/>
    </row>
    <row r="458" spans="1:13" ht="12.75">
      <c r="A458" s="42"/>
      <c r="B458" s="42"/>
      <c r="C458" s="42"/>
      <c r="D458" s="42"/>
      <c r="E458" s="42"/>
      <c r="F458" s="42"/>
      <c r="G458" s="42"/>
      <c r="H458" s="42"/>
      <c r="I458" s="42"/>
      <c r="J458" s="43"/>
      <c r="K458" s="43"/>
      <c r="L458" s="43"/>
      <c r="M458" s="42"/>
    </row>
    <row r="459" spans="1:13" ht="12.75">
      <c r="A459" s="42"/>
      <c r="B459" s="42"/>
      <c r="C459" s="42"/>
      <c r="D459" s="42"/>
      <c r="E459" s="42"/>
      <c r="F459" s="42"/>
      <c r="G459" s="42"/>
      <c r="H459" s="42"/>
      <c r="I459" s="42"/>
      <c r="J459" s="43"/>
      <c r="K459" s="43"/>
      <c r="L459" s="43"/>
      <c r="M459" s="42"/>
    </row>
    <row r="460" spans="1:13" ht="12.75">
      <c r="A460" s="42"/>
      <c r="B460" s="42"/>
      <c r="C460" s="42"/>
      <c r="D460" s="42"/>
      <c r="E460" s="42"/>
      <c r="F460" s="42"/>
      <c r="G460" s="42"/>
      <c r="H460" s="42"/>
      <c r="I460" s="42"/>
      <c r="J460" s="43"/>
      <c r="K460" s="43"/>
      <c r="L460" s="43"/>
      <c r="M460" s="42"/>
    </row>
    <row r="461" spans="1:13" ht="12.75">
      <c r="A461" s="42"/>
      <c r="B461" s="42"/>
      <c r="C461" s="42"/>
      <c r="D461" s="42"/>
      <c r="E461" s="42"/>
      <c r="F461" s="42"/>
      <c r="G461" s="42"/>
      <c r="H461" s="42"/>
      <c r="I461" s="42"/>
      <c r="J461" s="43"/>
      <c r="K461" s="43"/>
      <c r="L461" s="43"/>
      <c r="M461" s="42"/>
    </row>
    <row r="462" spans="1:13" ht="12.75">
      <c r="A462" s="42"/>
      <c r="B462" s="42"/>
      <c r="C462" s="42"/>
      <c r="D462" s="42"/>
      <c r="E462" s="42"/>
      <c r="F462" s="42"/>
      <c r="G462" s="42"/>
      <c r="H462" s="42"/>
      <c r="I462" s="42"/>
      <c r="J462" s="43"/>
      <c r="K462" s="43"/>
      <c r="L462" s="43"/>
      <c r="M462" s="42"/>
    </row>
    <row r="463" spans="1:13" ht="12.75">
      <c r="A463" s="42"/>
      <c r="B463" s="42"/>
      <c r="C463" s="42"/>
      <c r="D463" s="42"/>
      <c r="E463" s="42"/>
      <c r="F463" s="42"/>
      <c r="G463" s="42"/>
      <c r="H463" s="42"/>
      <c r="I463" s="42"/>
      <c r="J463" s="43"/>
      <c r="K463" s="43"/>
      <c r="L463" s="43"/>
      <c r="M463" s="42"/>
    </row>
    <row r="464" spans="1:13" ht="12.75">
      <c r="A464" s="42"/>
      <c r="B464" s="42"/>
      <c r="C464" s="42"/>
      <c r="D464" s="42"/>
      <c r="E464" s="42"/>
      <c r="F464" s="42"/>
      <c r="G464" s="42"/>
      <c r="H464" s="42"/>
      <c r="I464" s="42"/>
      <c r="J464" s="43"/>
      <c r="K464" s="43"/>
      <c r="L464" s="43"/>
      <c r="M464" s="42"/>
    </row>
    <row r="465" spans="1:13" ht="12.75">
      <c r="A465" s="42"/>
      <c r="B465" s="42"/>
      <c r="C465" s="42"/>
      <c r="D465" s="42"/>
      <c r="E465" s="42"/>
      <c r="F465" s="42"/>
      <c r="G465" s="42"/>
      <c r="H465" s="42"/>
      <c r="I465" s="42"/>
      <c r="J465" s="43"/>
      <c r="K465" s="43"/>
      <c r="L465" s="43"/>
      <c r="M465" s="42"/>
    </row>
    <row r="466" spans="1:13" ht="12.75">
      <c r="A466" s="42"/>
      <c r="B466" s="42"/>
      <c r="C466" s="42"/>
      <c r="D466" s="42"/>
      <c r="E466" s="42"/>
      <c r="F466" s="42"/>
      <c r="G466" s="42"/>
      <c r="H466" s="42"/>
      <c r="I466" s="42"/>
      <c r="J466" s="43"/>
      <c r="K466" s="43"/>
      <c r="L466" s="43"/>
      <c r="M466" s="42"/>
    </row>
    <row r="467" spans="1:13" ht="12.75">
      <c r="A467" s="42"/>
      <c r="B467" s="42"/>
      <c r="C467" s="42"/>
      <c r="D467" s="42"/>
      <c r="E467" s="42"/>
      <c r="F467" s="42"/>
      <c r="G467" s="42"/>
      <c r="H467" s="42"/>
      <c r="I467" s="42"/>
      <c r="J467" s="43"/>
      <c r="K467" s="43"/>
      <c r="L467" s="43"/>
      <c r="M467" s="42"/>
    </row>
    <row r="468" spans="1:13" ht="12.75">
      <c r="A468" s="42"/>
      <c r="B468" s="42"/>
      <c r="C468" s="42"/>
      <c r="D468" s="42"/>
      <c r="E468" s="42"/>
      <c r="F468" s="42"/>
      <c r="G468" s="42"/>
      <c r="H468" s="42"/>
      <c r="I468" s="42"/>
      <c r="J468" s="43"/>
      <c r="K468" s="43"/>
      <c r="L468" s="43"/>
      <c r="M468" s="42"/>
    </row>
    <row r="469" spans="1:13" ht="12.75">
      <c r="A469" s="42"/>
      <c r="B469" s="42"/>
      <c r="C469" s="42"/>
      <c r="D469" s="42"/>
      <c r="E469" s="42"/>
      <c r="F469" s="42"/>
      <c r="G469" s="42"/>
      <c r="H469" s="42"/>
      <c r="I469" s="42"/>
      <c r="J469" s="43"/>
      <c r="K469" s="43"/>
      <c r="L469" s="43"/>
      <c r="M469" s="42"/>
    </row>
    <row r="470" spans="1:13" ht="12.75">
      <c r="A470" s="42"/>
      <c r="B470" s="42"/>
      <c r="C470" s="42"/>
      <c r="D470" s="42"/>
      <c r="E470" s="42"/>
      <c r="F470" s="42"/>
      <c r="G470" s="42"/>
      <c r="H470" s="42"/>
      <c r="I470" s="42"/>
      <c r="J470" s="43"/>
      <c r="K470" s="43"/>
      <c r="L470" s="43"/>
      <c r="M470" s="42"/>
    </row>
    <row r="471" spans="1:13" ht="12.75">
      <c r="A471" s="42"/>
      <c r="B471" s="42"/>
      <c r="C471" s="42"/>
      <c r="D471" s="42"/>
      <c r="E471" s="42"/>
      <c r="F471" s="42"/>
      <c r="G471" s="42"/>
      <c r="H471" s="42"/>
      <c r="I471" s="42"/>
      <c r="J471" s="43"/>
      <c r="K471" s="43"/>
      <c r="L471" s="43"/>
      <c r="M471" s="42"/>
    </row>
    <row r="472" spans="1:13" ht="12.75">
      <c r="A472" s="42"/>
      <c r="B472" s="42"/>
      <c r="C472" s="42"/>
      <c r="D472" s="42"/>
      <c r="E472" s="42"/>
      <c r="F472" s="42"/>
      <c r="G472" s="42"/>
      <c r="H472" s="42"/>
      <c r="I472" s="42"/>
      <c r="J472" s="43"/>
      <c r="K472" s="43"/>
      <c r="L472" s="43"/>
      <c r="M472" s="42"/>
    </row>
    <row r="473" spans="1:13" ht="12.75">
      <c r="A473" s="42"/>
      <c r="B473" s="42"/>
      <c r="C473" s="42"/>
      <c r="D473" s="42"/>
      <c r="E473" s="42"/>
      <c r="F473" s="42"/>
      <c r="G473" s="42"/>
      <c r="H473" s="42"/>
      <c r="I473" s="42"/>
      <c r="J473" s="43"/>
      <c r="K473" s="43"/>
      <c r="L473" s="43"/>
      <c r="M473" s="42"/>
    </row>
    <row r="474" spans="1:13" ht="12.75">
      <c r="A474" s="42"/>
      <c r="B474" s="42"/>
      <c r="C474" s="42"/>
      <c r="D474" s="42"/>
      <c r="E474" s="42"/>
      <c r="F474" s="42"/>
      <c r="G474" s="42"/>
      <c r="H474" s="42"/>
      <c r="I474" s="42"/>
      <c r="J474" s="43"/>
      <c r="K474" s="43"/>
      <c r="L474" s="43"/>
      <c r="M474" s="42"/>
    </row>
    <row r="475" spans="1:13" ht="12.75">
      <c r="A475" s="42"/>
      <c r="B475" s="42"/>
      <c r="C475" s="42"/>
      <c r="D475" s="42"/>
      <c r="E475" s="42"/>
      <c r="F475" s="42"/>
      <c r="G475" s="42"/>
      <c r="H475" s="42"/>
      <c r="I475" s="42"/>
      <c r="J475" s="43"/>
      <c r="K475" s="43"/>
      <c r="L475" s="43"/>
      <c r="M475" s="42"/>
    </row>
    <row r="476" spans="1:13" ht="12.75">
      <c r="A476" s="42"/>
      <c r="B476" s="42"/>
      <c r="C476" s="42"/>
      <c r="D476" s="42"/>
      <c r="E476" s="42"/>
      <c r="F476" s="42"/>
      <c r="G476" s="42"/>
      <c r="H476" s="42"/>
      <c r="I476" s="42"/>
      <c r="J476" s="43"/>
      <c r="K476" s="43"/>
      <c r="L476" s="43"/>
      <c r="M476" s="42"/>
    </row>
    <row r="477" spans="1:13" ht="12.75">
      <c r="A477" s="42"/>
      <c r="B477" s="42"/>
      <c r="C477" s="42"/>
      <c r="D477" s="42"/>
      <c r="E477" s="42"/>
      <c r="F477" s="42"/>
      <c r="G477" s="42"/>
      <c r="H477" s="42"/>
      <c r="I477" s="42"/>
      <c r="J477" s="43"/>
      <c r="K477" s="43"/>
      <c r="L477" s="43"/>
      <c r="M477" s="42"/>
    </row>
    <row r="478" spans="1:13" ht="12.75">
      <c r="A478" s="42"/>
      <c r="B478" s="42"/>
      <c r="C478" s="42"/>
      <c r="D478" s="42"/>
      <c r="E478" s="42"/>
      <c r="F478" s="42"/>
      <c r="G478" s="42"/>
      <c r="H478" s="42"/>
      <c r="I478" s="42"/>
      <c r="J478" s="43"/>
      <c r="K478" s="43"/>
      <c r="L478" s="43"/>
      <c r="M478" s="42"/>
    </row>
    <row r="479" spans="1:13" ht="12.75">
      <c r="A479" s="42"/>
      <c r="B479" s="42"/>
      <c r="C479" s="42"/>
      <c r="D479" s="42"/>
      <c r="E479" s="42"/>
      <c r="F479" s="42"/>
      <c r="G479" s="42"/>
      <c r="H479" s="42"/>
      <c r="I479" s="42"/>
      <c r="J479" s="43"/>
      <c r="K479" s="43"/>
      <c r="L479" s="43"/>
      <c r="M479" s="42"/>
    </row>
    <row r="480" spans="1:13" ht="12.75">
      <c r="A480" s="42"/>
      <c r="B480" s="42"/>
      <c r="C480" s="42"/>
      <c r="D480" s="42"/>
      <c r="E480" s="42"/>
      <c r="F480" s="42"/>
      <c r="G480" s="42"/>
      <c r="H480" s="42"/>
      <c r="I480" s="42"/>
      <c r="J480" s="43"/>
      <c r="K480" s="43"/>
      <c r="L480" s="43"/>
      <c r="M480" s="42"/>
    </row>
    <row r="481" spans="1:13" ht="12.75">
      <c r="A481" s="42"/>
      <c r="B481" s="42"/>
      <c r="C481" s="42"/>
      <c r="D481" s="42"/>
      <c r="E481" s="42"/>
      <c r="F481" s="42"/>
      <c r="G481" s="42"/>
      <c r="H481" s="42"/>
      <c r="I481" s="42"/>
      <c r="J481" s="43"/>
      <c r="K481" s="43"/>
      <c r="L481" s="43"/>
      <c r="M481" s="42"/>
    </row>
    <row r="482" spans="1:13" ht="12.75">
      <c r="A482" s="42"/>
      <c r="B482" s="42"/>
      <c r="C482" s="42"/>
      <c r="D482" s="42"/>
      <c r="E482" s="42"/>
      <c r="F482" s="42"/>
      <c r="G482" s="42"/>
      <c r="H482" s="42"/>
      <c r="I482" s="42"/>
      <c r="J482" s="43"/>
      <c r="K482" s="43"/>
      <c r="L482" s="43"/>
      <c r="M482" s="42"/>
    </row>
    <row r="483" spans="1:13" ht="12.75">
      <c r="A483" s="42"/>
      <c r="B483" s="42"/>
      <c r="C483" s="42"/>
      <c r="D483" s="42"/>
      <c r="E483" s="42"/>
      <c r="F483" s="42"/>
      <c r="G483" s="42"/>
      <c r="H483" s="42"/>
      <c r="I483" s="42"/>
      <c r="J483" s="43"/>
      <c r="K483" s="43"/>
      <c r="L483" s="43"/>
      <c r="M483" s="42"/>
    </row>
    <row r="484" spans="1:13" ht="12.75">
      <c r="A484" s="42"/>
      <c r="B484" s="42"/>
      <c r="C484" s="42"/>
      <c r="D484" s="42"/>
      <c r="E484" s="42"/>
      <c r="F484" s="42"/>
      <c r="G484" s="42"/>
      <c r="H484" s="42"/>
      <c r="I484" s="42"/>
      <c r="J484" s="43"/>
      <c r="K484" s="43"/>
      <c r="L484" s="43"/>
      <c r="M484" s="42"/>
    </row>
    <row r="485" spans="1:13" ht="12.75">
      <c r="A485" s="42"/>
      <c r="B485" s="42"/>
      <c r="C485" s="42"/>
      <c r="D485" s="42"/>
      <c r="E485" s="42"/>
      <c r="F485" s="42"/>
      <c r="G485" s="42"/>
      <c r="H485" s="42"/>
      <c r="I485" s="42"/>
      <c r="J485" s="43"/>
      <c r="K485" s="43"/>
      <c r="L485" s="43"/>
      <c r="M485" s="42"/>
    </row>
    <row r="486" spans="1:13" ht="12.75">
      <c r="A486" s="42"/>
      <c r="B486" s="42"/>
      <c r="C486" s="42"/>
      <c r="D486" s="42"/>
      <c r="E486" s="42"/>
      <c r="F486" s="42"/>
      <c r="G486" s="42"/>
      <c r="H486" s="42"/>
      <c r="I486" s="42"/>
      <c r="J486" s="43"/>
      <c r="K486" s="43"/>
      <c r="L486" s="43"/>
      <c r="M486" s="42"/>
    </row>
    <row r="487" spans="1:13" ht="12.75">
      <c r="A487" s="42"/>
      <c r="B487" s="42"/>
      <c r="C487" s="42"/>
      <c r="D487" s="42"/>
      <c r="E487" s="42"/>
      <c r="F487" s="42"/>
      <c r="G487" s="42"/>
      <c r="H487" s="42"/>
      <c r="I487" s="42"/>
      <c r="J487" s="43"/>
      <c r="K487" s="43"/>
      <c r="L487" s="43"/>
      <c r="M487" s="42"/>
    </row>
    <row r="488" spans="1:13" ht="12.75">
      <c r="A488" s="42"/>
      <c r="B488" s="42"/>
      <c r="C488" s="42"/>
      <c r="D488" s="42"/>
      <c r="E488" s="42"/>
      <c r="F488" s="42"/>
      <c r="G488" s="42"/>
      <c r="H488" s="42"/>
      <c r="I488" s="42"/>
      <c r="J488" s="43"/>
      <c r="K488" s="43"/>
      <c r="L488" s="43"/>
      <c r="M488" s="42"/>
    </row>
    <row r="489" spans="1:13" ht="12.75">
      <c r="A489" s="42"/>
      <c r="B489" s="42"/>
      <c r="C489" s="42"/>
      <c r="D489" s="42"/>
      <c r="E489" s="42"/>
      <c r="F489" s="42"/>
      <c r="G489" s="42"/>
      <c r="H489" s="42"/>
      <c r="I489" s="42"/>
      <c r="J489" s="43"/>
      <c r="K489" s="43"/>
      <c r="L489" s="43"/>
      <c r="M489" s="42"/>
    </row>
    <row r="490" spans="1:13" ht="12.75">
      <c r="A490" s="42"/>
      <c r="B490" s="42"/>
      <c r="C490" s="42"/>
      <c r="D490" s="42"/>
      <c r="E490" s="42"/>
      <c r="F490" s="42"/>
      <c r="G490" s="42"/>
      <c r="H490" s="42"/>
      <c r="I490" s="42"/>
      <c r="J490" s="43"/>
      <c r="K490" s="43"/>
      <c r="L490" s="43"/>
      <c r="M490" s="42"/>
    </row>
    <row r="491" spans="1:13" ht="12.75">
      <c r="A491" s="42"/>
      <c r="B491" s="42"/>
      <c r="C491" s="42"/>
      <c r="D491" s="42"/>
      <c r="E491" s="42"/>
      <c r="F491" s="42"/>
      <c r="G491" s="42"/>
      <c r="H491" s="42"/>
      <c r="I491" s="42"/>
      <c r="J491" s="43"/>
      <c r="K491" s="43"/>
      <c r="L491" s="43"/>
      <c r="M491" s="42"/>
    </row>
    <row r="492" spans="1:13" ht="12.75">
      <c r="A492" s="42"/>
      <c r="B492" s="42"/>
      <c r="C492" s="42"/>
      <c r="D492" s="42"/>
      <c r="E492" s="42"/>
      <c r="F492" s="42"/>
      <c r="G492" s="42"/>
      <c r="H492" s="42"/>
      <c r="I492" s="42"/>
      <c r="J492" s="43"/>
      <c r="K492" s="43"/>
      <c r="L492" s="43"/>
      <c r="M492" s="42"/>
    </row>
    <row r="493" spans="1:13" ht="12.75">
      <c r="A493" s="42"/>
      <c r="B493" s="42"/>
      <c r="C493" s="42"/>
      <c r="D493" s="42"/>
      <c r="E493" s="42"/>
      <c r="F493" s="42"/>
      <c r="G493" s="42"/>
      <c r="H493" s="42"/>
      <c r="I493" s="42"/>
      <c r="J493" s="43"/>
      <c r="K493" s="43"/>
      <c r="L493" s="43"/>
      <c r="M493" s="42"/>
    </row>
    <row r="494" spans="1:13" ht="12.75">
      <c r="A494" s="42"/>
      <c r="B494" s="42"/>
      <c r="C494" s="42"/>
      <c r="D494" s="42"/>
      <c r="E494" s="42"/>
      <c r="F494" s="42"/>
      <c r="G494" s="42"/>
      <c r="H494" s="42"/>
      <c r="I494" s="42"/>
      <c r="J494" s="43"/>
      <c r="K494" s="43"/>
      <c r="L494" s="43"/>
      <c r="M494" s="42"/>
    </row>
    <row r="495" spans="1:13" ht="12.75">
      <c r="A495" s="42"/>
      <c r="B495" s="42"/>
      <c r="C495" s="42"/>
      <c r="D495" s="42"/>
      <c r="E495" s="42"/>
      <c r="F495" s="42"/>
      <c r="G495" s="42"/>
      <c r="H495" s="42"/>
      <c r="I495" s="42"/>
      <c r="J495" s="43"/>
      <c r="K495" s="43"/>
      <c r="L495" s="43"/>
      <c r="M495" s="42"/>
    </row>
    <row r="496" spans="1:13" ht="12.75">
      <c r="A496" s="42"/>
      <c r="B496" s="42"/>
      <c r="C496" s="42"/>
      <c r="D496" s="42"/>
      <c r="E496" s="42"/>
      <c r="F496" s="42"/>
      <c r="G496" s="42"/>
      <c r="H496" s="42"/>
      <c r="I496" s="42"/>
      <c r="J496" s="43"/>
      <c r="K496" s="43"/>
      <c r="L496" s="43"/>
      <c r="M496" s="42"/>
    </row>
    <row r="497" spans="1:13" ht="12.75">
      <c r="A497" s="42"/>
      <c r="B497" s="42"/>
      <c r="C497" s="42"/>
      <c r="D497" s="42"/>
      <c r="E497" s="42"/>
      <c r="F497" s="42"/>
      <c r="G497" s="42"/>
      <c r="H497" s="42"/>
      <c r="I497" s="42"/>
      <c r="J497" s="43"/>
      <c r="K497" s="43"/>
      <c r="L497" s="43"/>
      <c r="M497" s="42"/>
    </row>
    <row r="498" spans="1:13" ht="12.75">
      <c r="A498" s="42"/>
      <c r="B498" s="42"/>
      <c r="C498" s="42"/>
      <c r="D498" s="42"/>
      <c r="E498" s="42"/>
      <c r="F498" s="42"/>
      <c r="G498" s="42"/>
      <c r="H498" s="42"/>
      <c r="I498" s="42"/>
      <c r="J498" s="43"/>
      <c r="K498" s="43"/>
      <c r="L498" s="43"/>
      <c r="M498" s="42"/>
    </row>
    <row r="499" spans="1:13" ht="12.75">
      <c r="A499" s="42"/>
      <c r="B499" s="42"/>
      <c r="C499" s="42"/>
      <c r="D499" s="42"/>
      <c r="E499" s="42"/>
      <c r="F499" s="42"/>
      <c r="G499" s="42"/>
      <c r="H499" s="42"/>
      <c r="I499" s="42"/>
      <c r="J499" s="43"/>
      <c r="K499" s="43"/>
      <c r="L499" s="43"/>
      <c r="M499" s="42"/>
    </row>
    <row r="500" spans="1:13" ht="12.75">
      <c r="A500" s="42"/>
      <c r="B500" s="42"/>
      <c r="C500" s="42"/>
      <c r="D500" s="42"/>
      <c r="E500" s="42"/>
      <c r="F500" s="42"/>
      <c r="G500" s="42"/>
      <c r="H500" s="42"/>
      <c r="I500" s="42"/>
      <c r="J500" s="43"/>
      <c r="K500" s="43"/>
      <c r="L500" s="43"/>
      <c r="M500" s="42"/>
    </row>
    <row r="501" spans="1:13" ht="12.75">
      <c r="A501" s="42"/>
      <c r="B501" s="42"/>
      <c r="C501" s="42"/>
      <c r="D501" s="42"/>
      <c r="E501" s="42"/>
      <c r="F501" s="42"/>
      <c r="G501" s="42"/>
      <c r="H501" s="42"/>
      <c r="I501" s="42"/>
      <c r="J501" s="43"/>
      <c r="K501" s="43"/>
      <c r="L501" s="43"/>
      <c r="M501" s="42"/>
    </row>
    <row r="502" spans="1:13" ht="12.75">
      <c r="A502" s="42"/>
      <c r="B502" s="42"/>
      <c r="C502" s="42"/>
      <c r="D502" s="42"/>
      <c r="E502" s="42"/>
      <c r="F502" s="42"/>
      <c r="G502" s="42"/>
      <c r="H502" s="42"/>
      <c r="I502" s="42"/>
      <c r="J502" s="43"/>
      <c r="K502" s="43"/>
      <c r="L502" s="43"/>
      <c r="M502" s="42"/>
    </row>
    <row r="503" spans="1:13" ht="12.75">
      <c r="A503" s="42"/>
      <c r="B503" s="42"/>
      <c r="C503" s="42"/>
      <c r="D503" s="42"/>
      <c r="E503" s="42"/>
      <c r="F503" s="42"/>
      <c r="G503" s="42"/>
      <c r="H503" s="42"/>
      <c r="I503" s="42"/>
      <c r="J503" s="43"/>
      <c r="K503" s="43"/>
      <c r="L503" s="43"/>
      <c r="M503" s="42"/>
    </row>
    <row r="504" spans="1:13" ht="12.75">
      <c r="A504" s="42"/>
      <c r="B504" s="42"/>
      <c r="C504" s="42"/>
      <c r="D504" s="42"/>
      <c r="E504" s="42"/>
      <c r="F504" s="42"/>
      <c r="G504" s="42"/>
      <c r="H504" s="42"/>
      <c r="I504" s="42"/>
      <c r="J504" s="43"/>
      <c r="K504" s="43"/>
      <c r="L504" s="43"/>
      <c r="M504" s="42"/>
    </row>
    <row r="505" spans="1:13" ht="12.75">
      <c r="A505" s="42"/>
      <c r="B505" s="42"/>
      <c r="C505" s="42"/>
      <c r="D505" s="42"/>
      <c r="E505" s="42"/>
      <c r="F505" s="42"/>
      <c r="G505" s="42"/>
      <c r="H505" s="42"/>
      <c r="I505" s="42"/>
      <c r="J505" s="43"/>
      <c r="K505" s="43"/>
      <c r="L505" s="43"/>
      <c r="M505" s="42"/>
    </row>
    <row r="506" spans="1:13" ht="12.75">
      <c r="A506" s="42"/>
      <c r="B506" s="42"/>
      <c r="C506" s="42"/>
      <c r="D506" s="42"/>
      <c r="E506" s="42"/>
      <c r="F506" s="42"/>
      <c r="G506" s="42"/>
      <c r="H506" s="42"/>
      <c r="I506" s="42"/>
      <c r="J506" s="43"/>
      <c r="K506" s="43"/>
      <c r="L506" s="43"/>
      <c r="M506" s="42"/>
    </row>
    <row r="507" spans="1:13" ht="12.75">
      <c r="A507" s="42"/>
      <c r="B507" s="42"/>
      <c r="C507" s="42"/>
      <c r="D507" s="42"/>
      <c r="E507" s="42"/>
      <c r="F507" s="42"/>
      <c r="G507" s="42"/>
      <c r="H507" s="42"/>
      <c r="I507" s="42"/>
      <c r="J507" s="43"/>
      <c r="K507" s="43"/>
      <c r="L507" s="43"/>
      <c r="M507" s="42"/>
    </row>
    <row r="508" spans="1:13" ht="12.75">
      <c r="A508" s="42"/>
      <c r="B508" s="42"/>
      <c r="C508" s="42"/>
      <c r="D508" s="42"/>
      <c r="E508" s="42"/>
      <c r="F508" s="42"/>
      <c r="G508" s="42"/>
      <c r="H508" s="42"/>
      <c r="I508" s="42"/>
      <c r="J508" s="43"/>
      <c r="K508" s="43"/>
      <c r="L508" s="43"/>
      <c r="M508" s="42"/>
    </row>
    <row r="509" spans="1:13" ht="12.75">
      <c r="A509" s="42"/>
      <c r="B509" s="42"/>
      <c r="C509" s="42"/>
      <c r="D509" s="42"/>
      <c r="E509" s="42"/>
      <c r="F509" s="42"/>
      <c r="G509" s="42"/>
      <c r="H509" s="42"/>
      <c r="I509" s="42"/>
      <c r="J509" s="43"/>
      <c r="K509" s="43"/>
      <c r="L509" s="43"/>
      <c r="M509" s="42"/>
    </row>
    <row r="510" spans="1:13" ht="12.75">
      <c r="A510" s="42"/>
      <c r="B510" s="42"/>
      <c r="C510" s="42"/>
      <c r="D510" s="42"/>
      <c r="E510" s="42"/>
      <c r="F510" s="42"/>
      <c r="G510" s="42"/>
      <c r="H510" s="42"/>
      <c r="I510" s="42"/>
      <c r="J510" s="43"/>
      <c r="K510" s="43"/>
      <c r="L510" s="43"/>
      <c r="M510" s="42"/>
    </row>
    <row r="511" spans="1:13" ht="12.75">
      <c r="A511" s="42"/>
      <c r="B511" s="42"/>
      <c r="C511" s="42"/>
      <c r="D511" s="42"/>
      <c r="E511" s="42"/>
      <c r="F511" s="42"/>
      <c r="G511" s="42"/>
      <c r="H511" s="42"/>
      <c r="I511" s="42"/>
      <c r="J511" s="43"/>
      <c r="K511" s="43"/>
      <c r="L511" s="43"/>
      <c r="M511" s="42"/>
    </row>
    <row r="512" spans="1:13" ht="12.75">
      <c r="A512" s="42"/>
      <c r="B512" s="42"/>
      <c r="C512" s="42"/>
      <c r="D512" s="42"/>
      <c r="E512" s="42"/>
      <c r="F512" s="42"/>
      <c r="G512" s="42"/>
      <c r="H512" s="42"/>
      <c r="I512" s="42"/>
      <c r="J512" s="43"/>
      <c r="K512" s="43"/>
      <c r="L512" s="43"/>
      <c r="M512" s="42"/>
    </row>
    <row r="513" spans="1:13" ht="12.75">
      <c r="A513" s="42"/>
      <c r="B513" s="42"/>
      <c r="C513" s="42"/>
      <c r="D513" s="42"/>
      <c r="E513" s="42"/>
      <c r="F513" s="42"/>
      <c r="G513" s="42"/>
      <c r="H513" s="42"/>
      <c r="I513" s="42"/>
      <c r="J513" s="43"/>
      <c r="K513" s="43"/>
      <c r="L513" s="43"/>
      <c r="M513" s="42"/>
    </row>
    <row r="514" spans="1:13" ht="12.75">
      <c r="A514" s="42"/>
      <c r="B514" s="42"/>
      <c r="C514" s="42"/>
      <c r="D514" s="42"/>
      <c r="E514" s="42"/>
      <c r="F514" s="42"/>
      <c r="G514" s="42"/>
      <c r="H514" s="42"/>
      <c r="I514" s="42"/>
      <c r="J514" s="43"/>
      <c r="K514" s="43"/>
      <c r="L514" s="43"/>
      <c r="M514" s="42"/>
    </row>
    <row r="515" spans="1:13" ht="12.75">
      <c r="A515" s="42"/>
      <c r="B515" s="42"/>
      <c r="C515" s="42"/>
      <c r="D515" s="42"/>
      <c r="E515" s="42"/>
      <c r="F515" s="42"/>
      <c r="G515" s="42"/>
      <c r="H515" s="42"/>
      <c r="I515" s="42"/>
      <c r="J515" s="43"/>
      <c r="K515" s="43"/>
      <c r="L515" s="43"/>
      <c r="M515" s="42"/>
    </row>
    <row r="516" spans="1:13" ht="12.75">
      <c r="A516" s="42"/>
      <c r="B516" s="42"/>
      <c r="C516" s="42"/>
      <c r="D516" s="42"/>
      <c r="E516" s="42"/>
      <c r="F516" s="42"/>
      <c r="G516" s="42"/>
      <c r="H516" s="42"/>
      <c r="I516" s="42"/>
      <c r="J516" s="43"/>
      <c r="K516" s="43"/>
      <c r="L516" s="43"/>
      <c r="M516" s="42"/>
    </row>
    <row r="517" spans="1:13" ht="12.75">
      <c r="A517" s="42"/>
      <c r="B517" s="42"/>
      <c r="C517" s="42"/>
      <c r="D517" s="42"/>
      <c r="E517" s="42"/>
      <c r="F517" s="42"/>
      <c r="G517" s="42"/>
      <c r="H517" s="42"/>
      <c r="I517" s="42"/>
      <c r="J517" s="43"/>
      <c r="K517" s="43"/>
      <c r="L517" s="43"/>
      <c r="M517" s="42"/>
    </row>
    <row r="518" spans="1:13" ht="12.75">
      <c r="A518" s="42"/>
      <c r="B518" s="42"/>
      <c r="C518" s="42"/>
      <c r="D518" s="42"/>
      <c r="E518" s="42"/>
      <c r="F518" s="42"/>
      <c r="G518" s="42"/>
      <c r="H518" s="42"/>
      <c r="I518" s="42"/>
      <c r="J518" s="43"/>
      <c r="K518" s="43"/>
      <c r="L518" s="43"/>
      <c r="M518" s="42"/>
    </row>
    <row r="519" spans="1:13" ht="12.75">
      <c r="A519" s="42"/>
      <c r="B519" s="42"/>
      <c r="C519" s="42"/>
      <c r="D519" s="42"/>
      <c r="E519" s="42"/>
      <c r="F519" s="42"/>
      <c r="G519" s="42"/>
      <c r="H519" s="42"/>
      <c r="I519" s="42"/>
      <c r="J519" s="43"/>
      <c r="K519" s="43"/>
      <c r="L519" s="43"/>
      <c r="M519" s="42"/>
    </row>
    <row r="520" spans="1:13" ht="12.75">
      <c r="A520" s="42"/>
      <c r="B520" s="42"/>
      <c r="C520" s="42"/>
      <c r="D520" s="42"/>
      <c r="E520" s="42"/>
      <c r="F520" s="42"/>
      <c r="G520" s="42"/>
      <c r="H520" s="42"/>
      <c r="I520" s="42"/>
      <c r="J520" s="43"/>
      <c r="K520" s="43"/>
      <c r="L520" s="43"/>
      <c r="M520" s="42"/>
    </row>
    <row r="521" spans="1:13" ht="12.75">
      <c r="A521" s="42"/>
      <c r="B521" s="42"/>
      <c r="C521" s="42"/>
      <c r="D521" s="42"/>
      <c r="E521" s="42"/>
      <c r="F521" s="42"/>
      <c r="G521" s="42"/>
      <c r="H521" s="42"/>
      <c r="I521" s="42"/>
      <c r="J521" s="43"/>
      <c r="K521" s="43"/>
      <c r="L521" s="43"/>
      <c r="M521" s="42"/>
    </row>
    <row r="522" spans="1:13" ht="12.75">
      <c r="A522" s="42"/>
      <c r="B522" s="42"/>
      <c r="C522" s="42"/>
      <c r="D522" s="42"/>
      <c r="E522" s="42"/>
      <c r="F522" s="42"/>
      <c r="G522" s="42"/>
      <c r="H522" s="42"/>
      <c r="I522" s="42"/>
      <c r="J522" s="43"/>
      <c r="K522" s="43"/>
      <c r="L522" s="43"/>
      <c r="M522" s="42"/>
    </row>
    <row r="523" spans="1:13" ht="12.75">
      <c r="A523" s="42"/>
      <c r="B523" s="42"/>
      <c r="C523" s="42"/>
      <c r="D523" s="42"/>
      <c r="E523" s="42"/>
      <c r="F523" s="42"/>
      <c r="G523" s="42"/>
      <c r="H523" s="42"/>
      <c r="I523" s="42"/>
      <c r="J523" s="43"/>
      <c r="K523" s="43"/>
      <c r="L523" s="43"/>
      <c r="M523" s="42"/>
    </row>
    <row r="524" spans="1:13" ht="12.75">
      <c r="A524" s="42"/>
      <c r="B524" s="42"/>
      <c r="C524" s="42"/>
      <c r="D524" s="42"/>
      <c r="E524" s="42"/>
      <c r="F524" s="42"/>
      <c r="G524" s="42"/>
      <c r="H524" s="42"/>
      <c r="I524" s="42"/>
      <c r="J524" s="43"/>
      <c r="K524" s="43"/>
      <c r="L524" s="43"/>
      <c r="M524" s="42"/>
    </row>
    <row r="525" spans="1:13" ht="12.75">
      <c r="A525" s="42"/>
      <c r="B525" s="42"/>
      <c r="C525" s="42"/>
      <c r="D525" s="42"/>
      <c r="E525" s="42"/>
      <c r="F525" s="42"/>
      <c r="G525" s="42"/>
      <c r="H525" s="42"/>
      <c r="I525" s="42"/>
      <c r="J525" s="43"/>
      <c r="K525" s="43"/>
      <c r="L525" s="43"/>
      <c r="M525" s="42"/>
    </row>
    <row r="526" spans="1:13" ht="12.75">
      <c r="A526" s="42"/>
      <c r="B526" s="42"/>
      <c r="C526" s="42"/>
      <c r="D526" s="42"/>
      <c r="E526" s="42"/>
      <c r="F526" s="42"/>
      <c r="G526" s="42"/>
      <c r="H526" s="42"/>
      <c r="I526" s="42"/>
      <c r="J526" s="43"/>
      <c r="K526" s="43"/>
      <c r="L526" s="43"/>
      <c r="M526" s="42"/>
    </row>
    <row r="527" spans="1:13" ht="12.75">
      <c r="A527" s="42"/>
      <c r="B527" s="42"/>
      <c r="C527" s="42"/>
      <c r="D527" s="42"/>
      <c r="E527" s="42"/>
      <c r="F527" s="42"/>
      <c r="G527" s="42"/>
      <c r="H527" s="42"/>
      <c r="I527" s="42"/>
      <c r="J527" s="43"/>
      <c r="K527" s="43"/>
      <c r="L527" s="43"/>
      <c r="M527" s="42"/>
    </row>
    <row r="528" spans="1:13" ht="12.75">
      <c r="A528" s="42"/>
      <c r="B528" s="42"/>
      <c r="C528" s="42"/>
      <c r="D528" s="42"/>
      <c r="E528" s="42"/>
      <c r="F528" s="42"/>
      <c r="G528" s="42"/>
      <c r="H528" s="42"/>
      <c r="I528" s="42"/>
      <c r="J528" s="43"/>
      <c r="K528" s="43"/>
      <c r="L528" s="43"/>
      <c r="M528" s="42"/>
    </row>
    <row r="529" spans="1:13" ht="12.75">
      <c r="A529" s="42"/>
      <c r="B529" s="42"/>
      <c r="C529" s="42"/>
      <c r="D529" s="42"/>
      <c r="E529" s="42"/>
      <c r="F529" s="42"/>
      <c r="G529" s="42"/>
      <c r="H529" s="42"/>
      <c r="I529" s="42"/>
      <c r="J529" s="43"/>
      <c r="K529" s="43"/>
      <c r="L529" s="43"/>
      <c r="M529" s="42"/>
    </row>
    <row r="530" spans="1:13" ht="12.75">
      <c r="A530" s="42"/>
      <c r="B530" s="42"/>
      <c r="C530" s="42"/>
      <c r="D530" s="42"/>
      <c r="E530" s="42"/>
      <c r="F530" s="42"/>
      <c r="G530" s="42"/>
      <c r="H530" s="42"/>
      <c r="I530" s="42"/>
      <c r="J530" s="43"/>
      <c r="K530" s="43"/>
      <c r="L530" s="43"/>
      <c r="M530" s="42"/>
    </row>
    <row r="531" spans="1:13" ht="12.75">
      <c r="A531" s="42"/>
      <c r="B531" s="42"/>
      <c r="C531" s="42"/>
      <c r="D531" s="42"/>
      <c r="E531" s="42"/>
      <c r="F531" s="42"/>
      <c r="G531" s="42"/>
      <c r="H531" s="42"/>
      <c r="I531" s="42"/>
      <c r="J531" s="43"/>
      <c r="K531" s="43"/>
      <c r="L531" s="43"/>
      <c r="M531" s="42"/>
    </row>
    <row r="532" spans="1:13" ht="12.75">
      <c r="A532" s="42"/>
      <c r="B532" s="42"/>
      <c r="C532" s="42"/>
      <c r="D532" s="42"/>
      <c r="E532" s="42"/>
      <c r="F532" s="42"/>
      <c r="G532" s="42"/>
      <c r="H532" s="42"/>
      <c r="I532" s="42"/>
      <c r="J532" s="43"/>
      <c r="K532" s="43"/>
      <c r="L532" s="43"/>
      <c r="M532" s="42"/>
    </row>
    <row r="533" spans="1:13" ht="12.75">
      <c r="A533" s="42"/>
      <c r="B533" s="42"/>
      <c r="C533" s="42"/>
      <c r="D533" s="42"/>
      <c r="E533" s="42"/>
      <c r="F533" s="42"/>
      <c r="G533" s="42"/>
      <c r="H533" s="42"/>
      <c r="I533" s="42"/>
      <c r="J533" s="43"/>
      <c r="K533" s="43"/>
      <c r="L533" s="43"/>
      <c r="M533" s="42"/>
    </row>
    <row r="534" spans="1:13" ht="12.75">
      <c r="A534" s="42"/>
      <c r="B534" s="42"/>
      <c r="C534" s="42"/>
      <c r="D534" s="42"/>
      <c r="E534" s="42"/>
      <c r="F534" s="42"/>
      <c r="G534" s="42"/>
      <c r="H534" s="42"/>
      <c r="I534" s="42"/>
      <c r="J534" s="43"/>
      <c r="K534" s="43"/>
      <c r="L534" s="43"/>
      <c r="M534" s="42"/>
    </row>
    <row r="535" spans="1:13" ht="12.75">
      <c r="A535" s="42"/>
      <c r="B535" s="42"/>
      <c r="C535" s="42"/>
      <c r="D535" s="42"/>
      <c r="E535" s="42"/>
      <c r="F535" s="42"/>
      <c r="G535" s="42"/>
      <c r="H535" s="42"/>
      <c r="I535" s="42"/>
      <c r="J535" s="43"/>
      <c r="K535" s="43"/>
      <c r="L535" s="43"/>
      <c r="M535" s="42"/>
    </row>
    <row r="536" spans="1:13" ht="12.75">
      <c r="A536" s="42"/>
      <c r="B536" s="42"/>
      <c r="C536" s="42"/>
      <c r="D536" s="42"/>
      <c r="E536" s="42"/>
      <c r="F536" s="42"/>
      <c r="G536" s="42"/>
      <c r="H536" s="42"/>
      <c r="I536" s="42"/>
      <c r="J536" s="43"/>
      <c r="K536" s="43"/>
      <c r="L536" s="43"/>
      <c r="M536" s="42"/>
    </row>
    <row r="537" spans="1:13" ht="12.75">
      <c r="A537" s="42"/>
      <c r="B537" s="42"/>
      <c r="C537" s="42"/>
      <c r="D537" s="42"/>
      <c r="E537" s="42"/>
      <c r="F537" s="42"/>
      <c r="G537" s="42"/>
      <c r="H537" s="42"/>
      <c r="I537" s="42"/>
      <c r="J537" s="43"/>
      <c r="K537" s="43"/>
      <c r="L537" s="43"/>
      <c r="M537" s="42"/>
    </row>
    <row r="538" spans="1:13" ht="12.75">
      <c r="A538" s="42"/>
      <c r="B538" s="42"/>
      <c r="C538" s="42"/>
      <c r="D538" s="42"/>
      <c r="E538" s="42"/>
      <c r="F538" s="42"/>
      <c r="G538" s="42"/>
      <c r="H538" s="42"/>
      <c r="I538" s="42"/>
      <c r="J538" s="43"/>
      <c r="K538" s="43"/>
      <c r="L538" s="43"/>
      <c r="M538" s="42"/>
    </row>
    <row r="539" spans="1:13" ht="12.75">
      <c r="A539" s="42"/>
      <c r="B539" s="42"/>
      <c r="C539" s="42"/>
      <c r="D539" s="42"/>
      <c r="E539" s="42"/>
      <c r="F539" s="42"/>
      <c r="G539" s="42"/>
      <c r="H539" s="42"/>
      <c r="I539" s="42"/>
      <c r="J539" s="43"/>
      <c r="K539" s="43"/>
      <c r="L539" s="43"/>
      <c r="M539" s="42"/>
    </row>
    <row r="540" spans="1:13" ht="12.75">
      <c r="A540" s="42"/>
      <c r="B540" s="42"/>
      <c r="C540" s="42"/>
      <c r="D540" s="42"/>
      <c r="E540" s="42"/>
      <c r="F540" s="42"/>
      <c r="G540" s="42"/>
      <c r="H540" s="42"/>
      <c r="I540" s="42"/>
      <c r="J540" s="43"/>
      <c r="K540" s="43"/>
      <c r="L540" s="43"/>
      <c r="M540" s="42"/>
    </row>
    <row r="541" spans="1:13" ht="12.75">
      <c r="A541" s="42"/>
      <c r="B541" s="42"/>
      <c r="C541" s="42"/>
      <c r="D541" s="42"/>
      <c r="E541" s="42"/>
      <c r="F541" s="42"/>
      <c r="G541" s="42"/>
      <c r="H541" s="42"/>
      <c r="I541" s="42"/>
      <c r="J541" s="43"/>
      <c r="K541" s="43"/>
      <c r="L541" s="43"/>
      <c r="M541" s="42"/>
    </row>
    <row r="542" spans="1:13" ht="12.75">
      <c r="A542" s="42"/>
      <c r="B542" s="42"/>
      <c r="C542" s="42"/>
      <c r="D542" s="42"/>
      <c r="E542" s="42"/>
      <c r="F542" s="42"/>
      <c r="G542" s="42"/>
      <c r="H542" s="42"/>
      <c r="I542" s="42"/>
      <c r="J542" s="43"/>
      <c r="K542" s="43"/>
      <c r="L542" s="43"/>
      <c r="M542" s="42"/>
    </row>
    <row r="543" spans="1:13" ht="12.75">
      <c r="A543" s="42"/>
      <c r="B543" s="42"/>
      <c r="C543" s="42"/>
      <c r="D543" s="42"/>
      <c r="E543" s="42"/>
      <c r="F543" s="42"/>
      <c r="G543" s="42"/>
      <c r="H543" s="42"/>
      <c r="I543" s="42"/>
      <c r="J543" s="43"/>
      <c r="K543" s="43"/>
      <c r="L543" s="43"/>
      <c r="M543" s="42"/>
    </row>
    <row r="544" spans="1:13" ht="12.75">
      <c r="A544" s="42"/>
      <c r="B544" s="42"/>
      <c r="C544" s="42"/>
      <c r="D544" s="42"/>
      <c r="E544" s="42"/>
      <c r="F544" s="42"/>
      <c r="G544" s="42"/>
      <c r="H544" s="42"/>
      <c r="I544" s="42"/>
      <c r="J544" s="43"/>
      <c r="K544" s="43"/>
      <c r="L544" s="43"/>
      <c r="M544" s="42"/>
    </row>
    <row r="545" spans="1:13" ht="12.75">
      <c r="A545" s="42"/>
      <c r="B545" s="42"/>
      <c r="C545" s="42"/>
      <c r="D545" s="42"/>
      <c r="E545" s="42"/>
      <c r="F545" s="42"/>
      <c r="G545" s="42"/>
      <c r="H545" s="42"/>
      <c r="I545" s="42"/>
      <c r="J545" s="43"/>
      <c r="K545" s="43"/>
      <c r="L545" s="43"/>
      <c r="M545" s="42"/>
    </row>
    <row r="546" spans="1:13" ht="12.75">
      <c r="A546" s="42"/>
      <c r="B546" s="42"/>
      <c r="C546" s="42"/>
      <c r="D546" s="42"/>
      <c r="E546" s="42"/>
      <c r="F546" s="42"/>
      <c r="G546" s="42"/>
      <c r="H546" s="42"/>
      <c r="I546" s="42"/>
      <c r="J546" s="43"/>
      <c r="K546" s="43"/>
      <c r="L546" s="43"/>
      <c r="M546" s="42"/>
    </row>
    <row r="547" spans="1:13" ht="12.75">
      <c r="A547" s="42"/>
      <c r="B547" s="42"/>
      <c r="C547" s="42"/>
      <c r="D547" s="42"/>
      <c r="E547" s="42"/>
      <c r="F547" s="42"/>
      <c r="G547" s="42"/>
      <c r="H547" s="42"/>
      <c r="I547" s="42"/>
      <c r="J547" s="43"/>
      <c r="K547" s="43"/>
      <c r="L547" s="43"/>
      <c r="M547" s="42"/>
    </row>
    <row r="548" spans="1:13" ht="12.75">
      <c r="A548" s="42"/>
      <c r="B548" s="42"/>
      <c r="C548" s="42"/>
      <c r="D548" s="42"/>
      <c r="E548" s="42"/>
      <c r="F548" s="42"/>
      <c r="G548" s="42"/>
      <c r="H548" s="42"/>
      <c r="I548" s="42"/>
      <c r="J548" s="43"/>
      <c r="K548" s="43"/>
      <c r="L548" s="43"/>
      <c r="M548" s="42"/>
    </row>
    <row r="549" spans="1:13" ht="12.75">
      <c r="A549" s="42"/>
      <c r="B549" s="42"/>
      <c r="C549" s="42"/>
      <c r="D549" s="42"/>
      <c r="E549" s="42"/>
      <c r="F549" s="42"/>
      <c r="G549" s="42"/>
      <c r="H549" s="42"/>
      <c r="I549" s="42"/>
      <c r="J549" s="43"/>
      <c r="K549" s="43"/>
      <c r="L549" s="43"/>
      <c r="M549" s="42"/>
    </row>
    <row r="550" spans="1:13" ht="12.75">
      <c r="A550" s="42"/>
      <c r="B550" s="42"/>
      <c r="C550" s="42"/>
      <c r="D550" s="42"/>
      <c r="E550" s="42"/>
      <c r="F550" s="42"/>
      <c r="G550" s="42"/>
      <c r="H550" s="42"/>
      <c r="I550" s="42"/>
      <c r="J550" s="43"/>
      <c r="K550" s="43"/>
      <c r="L550" s="43"/>
      <c r="M550" s="42"/>
    </row>
    <row r="551" spans="1:13" ht="12.75">
      <c r="A551" s="42"/>
      <c r="B551" s="42"/>
      <c r="C551" s="42"/>
      <c r="D551" s="42"/>
      <c r="E551" s="42"/>
      <c r="F551" s="42"/>
      <c r="G551" s="42"/>
      <c r="H551" s="42"/>
      <c r="I551" s="42"/>
      <c r="J551" s="43"/>
      <c r="K551" s="43"/>
      <c r="L551" s="43"/>
      <c r="M551" s="42"/>
    </row>
    <row r="552" spans="1:13" ht="12.75">
      <c r="A552" s="42"/>
      <c r="B552" s="42"/>
      <c r="C552" s="42"/>
      <c r="D552" s="42"/>
      <c r="E552" s="42"/>
      <c r="F552" s="42"/>
      <c r="G552" s="42"/>
      <c r="H552" s="42"/>
      <c r="I552" s="42"/>
      <c r="J552" s="43"/>
      <c r="K552" s="43"/>
      <c r="L552" s="43"/>
      <c r="M552" s="42"/>
    </row>
    <row r="553" spans="1:13" ht="12.75">
      <c r="A553" s="42"/>
      <c r="B553" s="42"/>
      <c r="C553" s="42"/>
      <c r="D553" s="42"/>
      <c r="E553" s="42"/>
      <c r="F553" s="42"/>
      <c r="G553" s="42"/>
      <c r="H553" s="42"/>
      <c r="I553" s="42"/>
      <c r="J553" s="43"/>
      <c r="K553" s="43"/>
      <c r="L553" s="43"/>
      <c r="M553" s="42"/>
    </row>
    <row r="554" spans="1:13" ht="12.75">
      <c r="A554" s="42"/>
      <c r="B554" s="42"/>
      <c r="C554" s="42"/>
      <c r="D554" s="42"/>
      <c r="E554" s="42"/>
      <c r="F554" s="42"/>
      <c r="G554" s="42"/>
      <c r="H554" s="42"/>
      <c r="I554" s="42"/>
      <c r="J554" s="43"/>
      <c r="K554" s="43"/>
      <c r="L554" s="43"/>
      <c r="M554" s="42"/>
    </row>
    <row r="555" spans="1:13" ht="12.75">
      <c r="A555" s="42"/>
      <c r="B555" s="42"/>
      <c r="C555" s="42"/>
      <c r="D555" s="42"/>
      <c r="E555" s="42"/>
      <c r="F555" s="42"/>
      <c r="G555" s="42"/>
      <c r="H555" s="42"/>
      <c r="I555" s="42"/>
      <c r="J555" s="43"/>
      <c r="K555" s="43"/>
      <c r="L555" s="43"/>
      <c r="M555" s="42"/>
    </row>
    <row r="556" spans="1:13" ht="12.75">
      <c r="A556" s="42"/>
      <c r="B556" s="42"/>
      <c r="C556" s="42"/>
      <c r="D556" s="42"/>
      <c r="E556" s="42"/>
      <c r="F556" s="42"/>
      <c r="G556" s="42"/>
      <c r="H556" s="42"/>
      <c r="I556" s="42"/>
      <c r="J556" s="43"/>
      <c r="K556" s="43"/>
      <c r="L556" s="43"/>
      <c r="M556" s="42"/>
    </row>
    <row r="557" spans="1:13" ht="12.75">
      <c r="A557" s="42"/>
      <c r="B557" s="42"/>
      <c r="C557" s="42"/>
      <c r="D557" s="42"/>
      <c r="E557" s="42"/>
      <c r="F557" s="42"/>
      <c r="G557" s="42"/>
      <c r="H557" s="42"/>
      <c r="I557" s="42"/>
      <c r="J557" s="43"/>
      <c r="K557" s="43"/>
      <c r="L557" s="43"/>
      <c r="M557" s="42"/>
    </row>
    <row r="558" spans="1:13" ht="12.75">
      <c r="A558" s="42"/>
      <c r="B558" s="42"/>
      <c r="C558" s="42"/>
      <c r="D558" s="42"/>
      <c r="E558" s="42"/>
      <c r="F558" s="42"/>
      <c r="G558" s="42"/>
      <c r="H558" s="42"/>
      <c r="I558" s="42"/>
      <c r="J558" s="43"/>
      <c r="K558" s="43"/>
      <c r="L558" s="43"/>
      <c r="M558" s="42"/>
    </row>
    <row r="559" spans="1:13" ht="12.75">
      <c r="A559" s="42"/>
      <c r="B559" s="42"/>
      <c r="C559" s="42"/>
      <c r="D559" s="42"/>
      <c r="E559" s="42"/>
      <c r="F559" s="42"/>
      <c r="G559" s="42"/>
      <c r="H559" s="42"/>
      <c r="I559" s="42"/>
      <c r="J559" s="43"/>
      <c r="K559" s="43"/>
      <c r="L559" s="43"/>
      <c r="M559" s="42"/>
    </row>
    <row r="560" spans="1:13" ht="12.75">
      <c r="A560" s="42"/>
      <c r="B560" s="42"/>
      <c r="C560" s="42"/>
      <c r="D560" s="42"/>
      <c r="E560" s="42"/>
      <c r="F560" s="42"/>
      <c r="G560" s="42"/>
      <c r="H560" s="42"/>
      <c r="I560" s="42"/>
      <c r="J560" s="43"/>
      <c r="K560" s="43"/>
      <c r="L560" s="43"/>
      <c r="M560" s="42"/>
    </row>
    <row r="561" spans="1:13" ht="12.75">
      <c r="A561" s="42"/>
      <c r="B561" s="42"/>
      <c r="C561" s="42"/>
      <c r="D561" s="42"/>
      <c r="E561" s="42"/>
      <c r="F561" s="42"/>
      <c r="G561" s="42"/>
      <c r="H561" s="42"/>
      <c r="I561" s="42"/>
      <c r="J561" s="43"/>
      <c r="K561" s="43"/>
      <c r="L561" s="43"/>
      <c r="M561" s="42"/>
    </row>
    <row r="562" spans="1:13" ht="12.75">
      <c r="A562" s="42"/>
      <c r="B562" s="42"/>
      <c r="C562" s="42"/>
      <c r="D562" s="42"/>
      <c r="E562" s="42"/>
      <c r="F562" s="42"/>
      <c r="G562" s="42"/>
      <c r="H562" s="42"/>
      <c r="I562" s="42"/>
      <c r="J562" s="43"/>
      <c r="K562" s="43"/>
      <c r="L562" s="43"/>
      <c r="M562" s="42"/>
    </row>
    <row r="563" spans="1:13" ht="12.75">
      <c r="A563" s="42"/>
      <c r="B563" s="42"/>
      <c r="C563" s="42"/>
      <c r="D563" s="42"/>
      <c r="E563" s="42"/>
      <c r="F563" s="42"/>
      <c r="G563" s="42"/>
      <c r="H563" s="42"/>
      <c r="I563" s="42"/>
      <c r="J563" s="43"/>
      <c r="K563" s="43"/>
      <c r="L563" s="43"/>
      <c r="M563" s="42"/>
    </row>
    <row r="564" spans="1:13" ht="12.75">
      <c r="A564" s="42"/>
      <c r="B564" s="42"/>
      <c r="C564" s="42"/>
      <c r="D564" s="42"/>
      <c r="E564" s="42"/>
      <c r="F564" s="42"/>
      <c r="G564" s="42"/>
      <c r="H564" s="42"/>
      <c r="I564" s="42"/>
      <c r="J564" s="43"/>
      <c r="K564" s="43"/>
      <c r="L564" s="43"/>
      <c r="M564" s="42"/>
    </row>
    <row r="565" spans="1:13" ht="12.75">
      <c r="A565" s="42"/>
      <c r="B565" s="42"/>
      <c r="C565" s="42"/>
      <c r="D565" s="42"/>
      <c r="E565" s="42"/>
      <c r="F565" s="42"/>
      <c r="G565" s="42"/>
      <c r="H565" s="42"/>
      <c r="I565" s="42"/>
      <c r="J565" s="43"/>
      <c r="K565" s="43"/>
      <c r="L565" s="43"/>
      <c r="M565" s="42"/>
    </row>
    <row r="566" spans="1:13" ht="12.75">
      <c r="A566" s="42"/>
      <c r="B566" s="42"/>
      <c r="C566" s="42"/>
      <c r="D566" s="42"/>
      <c r="E566" s="42"/>
      <c r="F566" s="42"/>
      <c r="G566" s="42"/>
      <c r="H566" s="42"/>
      <c r="I566" s="42"/>
      <c r="J566" s="43"/>
      <c r="K566" s="43"/>
      <c r="L566" s="43"/>
      <c r="M566" s="42"/>
    </row>
    <row r="567" spans="1:13" ht="12.75">
      <c r="A567" s="42"/>
      <c r="B567" s="42"/>
      <c r="C567" s="42"/>
      <c r="D567" s="42"/>
      <c r="E567" s="42"/>
      <c r="F567" s="42"/>
      <c r="G567" s="42"/>
      <c r="H567" s="42"/>
      <c r="I567" s="42"/>
      <c r="J567" s="43"/>
      <c r="K567" s="43"/>
      <c r="L567" s="43"/>
      <c r="M567" s="42"/>
    </row>
    <row r="568" spans="1:13" ht="12.75">
      <c r="A568" s="42"/>
      <c r="B568" s="42"/>
      <c r="C568" s="42"/>
      <c r="D568" s="42"/>
      <c r="E568" s="42"/>
      <c r="F568" s="42"/>
      <c r="G568" s="42"/>
      <c r="H568" s="42"/>
      <c r="I568" s="42"/>
      <c r="J568" s="43"/>
      <c r="K568" s="43"/>
      <c r="L568" s="43"/>
      <c r="M568" s="42"/>
    </row>
    <row r="569" spans="1:13" ht="12.75">
      <c r="A569" s="42"/>
      <c r="B569" s="42"/>
      <c r="C569" s="42"/>
      <c r="D569" s="42"/>
      <c r="E569" s="42"/>
      <c r="F569" s="42"/>
      <c r="G569" s="42"/>
      <c r="H569" s="42"/>
      <c r="I569" s="42"/>
      <c r="J569" s="43"/>
      <c r="K569" s="43"/>
      <c r="L569" s="43"/>
      <c r="M569" s="42"/>
    </row>
    <row r="570" spans="1:13" ht="12.75">
      <c r="A570" s="42"/>
      <c r="B570" s="42"/>
      <c r="C570" s="42"/>
      <c r="D570" s="42"/>
      <c r="E570" s="42"/>
      <c r="F570" s="42"/>
      <c r="G570" s="42"/>
      <c r="H570" s="42"/>
      <c r="I570" s="42"/>
      <c r="J570" s="43"/>
      <c r="K570" s="43"/>
      <c r="L570" s="43"/>
      <c r="M570" s="42"/>
    </row>
    <row r="571" spans="1:13" ht="12.75">
      <c r="A571" s="42"/>
      <c r="B571" s="42"/>
      <c r="C571" s="42"/>
      <c r="D571" s="42"/>
      <c r="E571" s="42"/>
      <c r="F571" s="42"/>
      <c r="G571" s="42"/>
      <c r="H571" s="42"/>
      <c r="I571" s="42"/>
      <c r="J571" s="43"/>
      <c r="K571" s="43"/>
      <c r="L571" s="43"/>
      <c r="M571" s="42"/>
    </row>
    <row r="572" spans="1:13" ht="12.75">
      <c r="A572" s="42"/>
      <c r="B572" s="42"/>
      <c r="C572" s="42"/>
      <c r="D572" s="42"/>
      <c r="E572" s="42"/>
      <c r="F572" s="42"/>
      <c r="G572" s="42"/>
      <c r="H572" s="42"/>
      <c r="I572" s="42"/>
      <c r="J572" s="43"/>
      <c r="K572" s="43"/>
      <c r="L572" s="43"/>
      <c r="M572" s="42"/>
    </row>
    <row r="573" spans="1:13" ht="12.75">
      <c r="A573" s="42"/>
      <c r="B573" s="42"/>
      <c r="C573" s="42"/>
      <c r="D573" s="42"/>
      <c r="E573" s="42"/>
      <c r="F573" s="42"/>
      <c r="G573" s="42"/>
      <c r="H573" s="42"/>
      <c r="I573" s="42"/>
      <c r="J573" s="43"/>
      <c r="K573" s="43"/>
      <c r="L573" s="43"/>
      <c r="M573" s="42"/>
    </row>
    <row r="574" spans="1:13" ht="12.75">
      <c r="A574" s="42"/>
      <c r="B574" s="42"/>
      <c r="C574" s="42"/>
      <c r="D574" s="42"/>
      <c r="E574" s="42"/>
      <c r="F574" s="42"/>
      <c r="G574" s="42"/>
      <c r="H574" s="42"/>
      <c r="I574" s="42"/>
      <c r="J574" s="43"/>
      <c r="K574" s="43"/>
      <c r="L574" s="43"/>
      <c r="M574" s="42"/>
    </row>
    <row r="575" spans="1:13" ht="12.75">
      <c r="A575" s="42"/>
      <c r="B575" s="42"/>
      <c r="C575" s="42"/>
      <c r="D575" s="42"/>
      <c r="E575" s="42"/>
      <c r="F575" s="42"/>
      <c r="G575" s="42"/>
      <c r="H575" s="42"/>
      <c r="I575" s="42"/>
      <c r="J575" s="43"/>
      <c r="K575" s="43"/>
      <c r="L575" s="43"/>
      <c r="M575" s="42"/>
    </row>
    <row r="576" spans="1:13" ht="12.75">
      <c r="A576" s="42"/>
      <c r="B576" s="42"/>
      <c r="C576" s="42"/>
      <c r="D576" s="42"/>
      <c r="E576" s="42"/>
      <c r="F576" s="42"/>
      <c r="G576" s="42"/>
      <c r="H576" s="42"/>
      <c r="I576" s="42"/>
      <c r="J576" s="43"/>
      <c r="K576" s="43"/>
      <c r="L576" s="43"/>
      <c r="M576" s="42"/>
    </row>
    <row r="577" spans="1:13" ht="12.75">
      <c r="A577" s="42"/>
      <c r="B577" s="42"/>
      <c r="C577" s="42"/>
      <c r="D577" s="42"/>
      <c r="E577" s="42"/>
      <c r="F577" s="42"/>
      <c r="G577" s="42"/>
      <c r="H577" s="42"/>
      <c r="I577" s="42"/>
      <c r="J577" s="43"/>
      <c r="K577" s="43"/>
      <c r="L577" s="43"/>
      <c r="M577" s="42"/>
    </row>
    <row r="578" spans="1:13" ht="12.75">
      <c r="A578" s="42"/>
      <c r="B578" s="42"/>
      <c r="C578" s="42"/>
      <c r="D578" s="42"/>
      <c r="E578" s="42"/>
      <c r="F578" s="42"/>
      <c r="G578" s="42"/>
      <c r="H578" s="42"/>
      <c r="I578" s="42"/>
      <c r="J578" s="43"/>
      <c r="K578" s="43"/>
      <c r="L578" s="43"/>
      <c r="M578" s="42"/>
    </row>
    <row r="579" spans="1:13" ht="12.75">
      <c r="A579" s="42"/>
      <c r="B579" s="42"/>
      <c r="C579" s="42"/>
      <c r="D579" s="42"/>
      <c r="E579" s="42"/>
      <c r="F579" s="42"/>
      <c r="G579" s="42"/>
      <c r="H579" s="42"/>
      <c r="I579" s="42"/>
      <c r="J579" s="43"/>
      <c r="K579" s="43"/>
      <c r="L579" s="43"/>
      <c r="M579" s="42"/>
    </row>
    <row r="580" spans="1:13" ht="12.75">
      <c r="A580" s="42"/>
      <c r="B580" s="42"/>
      <c r="C580" s="42"/>
      <c r="D580" s="42"/>
      <c r="E580" s="42"/>
      <c r="F580" s="42"/>
      <c r="G580" s="42"/>
      <c r="H580" s="42"/>
      <c r="I580" s="42"/>
      <c r="J580" s="43"/>
      <c r="K580" s="43"/>
      <c r="L580" s="43"/>
      <c r="M580" s="42"/>
    </row>
    <row r="581" spans="1:13" ht="12.75">
      <c r="A581" s="42"/>
      <c r="B581" s="42"/>
      <c r="C581" s="42"/>
      <c r="D581" s="42"/>
      <c r="E581" s="42"/>
      <c r="F581" s="42"/>
      <c r="G581" s="42"/>
      <c r="H581" s="42"/>
      <c r="I581" s="42"/>
      <c r="J581" s="43"/>
      <c r="K581" s="43"/>
      <c r="L581" s="43"/>
      <c r="M581" s="42"/>
    </row>
    <row r="582" spans="1:13" ht="12.75">
      <c r="A582" s="42"/>
      <c r="B582" s="42"/>
      <c r="C582" s="42"/>
      <c r="D582" s="42"/>
      <c r="E582" s="42"/>
      <c r="F582" s="42"/>
      <c r="G582" s="42"/>
      <c r="H582" s="42"/>
      <c r="I582" s="42"/>
      <c r="J582" s="43"/>
      <c r="K582" s="43"/>
      <c r="L582" s="43"/>
      <c r="M582" s="42"/>
    </row>
    <row r="583" spans="1:13" ht="12.75">
      <c r="A583" s="42"/>
      <c r="B583" s="42"/>
      <c r="C583" s="42"/>
      <c r="D583" s="42"/>
      <c r="E583" s="42"/>
      <c r="F583" s="42"/>
      <c r="G583" s="42"/>
      <c r="H583" s="42"/>
      <c r="I583" s="42"/>
      <c r="J583" s="43"/>
      <c r="K583" s="43"/>
      <c r="L583" s="43"/>
      <c r="M583" s="42"/>
    </row>
    <row r="584" spans="1:13" ht="12.75">
      <c r="A584" s="42"/>
      <c r="B584" s="42"/>
      <c r="C584" s="42"/>
      <c r="D584" s="42"/>
      <c r="E584" s="42"/>
      <c r="F584" s="42"/>
      <c r="G584" s="42"/>
      <c r="H584" s="42"/>
      <c r="I584" s="42"/>
      <c r="J584" s="43"/>
      <c r="K584" s="43"/>
      <c r="L584" s="43"/>
      <c r="M584" s="42"/>
    </row>
    <row r="585" spans="1:13" ht="12.75">
      <c r="A585" s="42"/>
      <c r="B585" s="42"/>
      <c r="C585" s="42"/>
      <c r="D585" s="42"/>
      <c r="E585" s="42"/>
      <c r="F585" s="42"/>
      <c r="G585" s="42"/>
      <c r="H585" s="42"/>
      <c r="I585" s="42"/>
      <c r="J585" s="43"/>
      <c r="K585" s="43"/>
      <c r="L585" s="43"/>
      <c r="M585" s="42"/>
    </row>
    <row r="586" spans="1:13" ht="12.75">
      <c r="A586" s="42"/>
      <c r="B586" s="42"/>
      <c r="C586" s="42"/>
      <c r="D586" s="42"/>
      <c r="E586" s="42"/>
      <c r="F586" s="42"/>
      <c r="G586" s="42"/>
      <c r="H586" s="42"/>
      <c r="I586" s="42"/>
      <c r="J586" s="43"/>
      <c r="K586" s="43"/>
      <c r="L586" s="43"/>
      <c r="M586" s="42"/>
    </row>
    <row r="587" spans="1:13" ht="12.75">
      <c r="A587" s="42"/>
      <c r="B587" s="42"/>
      <c r="C587" s="42"/>
      <c r="D587" s="42"/>
      <c r="E587" s="42"/>
      <c r="F587" s="42"/>
      <c r="G587" s="42"/>
      <c r="H587" s="42"/>
      <c r="I587" s="42"/>
      <c r="J587" s="43"/>
      <c r="K587" s="43"/>
      <c r="L587" s="43"/>
      <c r="M587" s="42"/>
    </row>
    <row r="588" spans="1:13" ht="12.75">
      <c r="A588" s="42"/>
      <c r="B588" s="42"/>
      <c r="C588" s="42"/>
      <c r="D588" s="42"/>
      <c r="E588" s="42"/>
      <c r="F588" s="42"/>
      <c r="G588" s="42"/>
      <c r="H588" s="42"/>
      <c r="I588" s="42"/>
      <c r="J588" s="43"/>
      <c r="K588" s="43"/>
      <c r="L588" s="43"/>
      <c r="M588" s="42"/>
    </row>
    <row r="589" spans="1:13" ht="12.75">
      <c r="A589" s="42"/>
      <c r="B589" s="42"/>
      <c r="C589" s="42"/>
      <c r="D589" s="42"/>
      <c r="E589" s="42"/>
      <c r="F589" s="42"/>
      <c r="G589" s="42"/>
      <c r="H589" s="42"/>
      <c r="I589" s="42"/>
      <c r="J589" s="43"/>
      <c r="K589" s="43"/>
      <c r="L589" s="43"/>
      <c r="M589" s="42"/>
    </row>
    <row r="590" spans="1:13" ht="12.75">
      <c r="A590" s="42"/>
      <c r="B590" s="42"/>
      <c r="C590" s="42"/>
      <c r="D590" s="42"/>
      <c r="E590" s="42"/>
      <c r="F590" s="42"/>
      <c r="G590" s="42"/>
      <c r="H590" s="42"/>
      <c r="I590" s="42"/>
      <c r="J590" s="43"/>
      <c r="K590" s="43"/>
      <c r="L590" s="43"/>
      <c r="M590" s="42"/>
    </row>
    <row r="591" spans="1:13" ht="12.75">
      <c r="A591" s="42"/>
      <c r="B591" s="42"/>
      <c r="C591" s="42"/>
      <c r="D591" s="42"/>
      <c r="E591" s="42"/>
      <c r="F591" s="42"/>
      <c r="G591" s="42"/>
      <c r="H591" s="42"/>
      <c r="I591" s="42"/>
      <c r="J591" s="43"/>
      <c r="K591" s="43"/>
      <c r="L591" s="43"/>
      <c r="M591" s="42"/>
    </row>
    <row r="592" spans="1:13" ht="12.75">
      <c r="A592" s="42"/>
      <c r="B592" s="42"/>
      <c r="C592" s="42"/>
      <c r="D592" s="42"/>
      <c r="E592" s="42"/>
      <c r="F592" s="42"/>
      <c r="G592" s="42"/>
      <c r="H592" s="42"/>
      <c r="I592" s="42"/>
      <c r="J592" s="43"/>
      <c r="K592" s="43"/>
      <c r="L592" s="43"/>
      <c r="M592" s="42"/>
    </row>
    <row r="593" spans="1:13" ht="12.75">
      <c r="A593" s="42"/>
      <c r="B593" s="42"/>
      <c r="C593" s="42"/>
      <c r="D593" s="42"/>
      <c r="E593" s="42"/>
      <c r="F593" s="42"/>
      <c r="G593" s="42"/>
      <c r="H593" s="42"/>
      <c r="I593" s="42"/>
      <c r="J593" s="43"/>
      <c r="K593" s="43"/>
      <c r="L593" s="43"/>
      <c r="M593" s="42"/>
    </row>
    <row r="594" spans="1:13" ht="12.75">
      <c r="A594" s="42"/>
      <c r="B594" s="42"/>
      <c r="C594" s="42"/>
      <c r="D594" s="42"/>
      <c r="E594" s="42"/>
      <c r="F594" s="42"/>
      <c r="G594" s="42"/>
      <c r="H594" s="42"/>
      <c r="I594" s="42"/>
      <c r="J594" s="43"/>
      <c r="K594" s="43"/>
      <c r="L594" s="43"/>
      <c r="M594" s="42"/>
    </row>
    <row r="595" spans="1:13" ht="12.75">
      <c r="A595" s="42"/>
      <c r="B595" s="42"/>
      <c r="C595" s="42"/>
      <c r="D595" s="42"/>
      <c r="E595" s="42"/>
      <c r="F595" s="42"/>
      <c r="G595" s="42"/>
      <c r="H595" s="42"/>
      <c r="I595" s="42"/>
      <c r="J595" s="43"/>
      <c r="K595" s="43"/>
      <c r="L595" s="43"/>
      <c r="M595" s="42"/>
    </row>
    <row r="596" spans="1:13" ht="12.75">
      <c r="A596" s="42"/>
      <c r="B596" s="42"/>
      <c r="C596" s="42"/>
      <c r="D596" s="42"/>
      <c r="E596" s="42"/>
      <c r="F596" s="42"/>
      <c r="G596" s="42"/>
      <c r="H596" s="42"/>
      <c r="I596" s="42"/>
      <c r="J596" s="43"/>
      <c r="K596" s="43"/>
      <c r="L596" s="43"/>
      <c r="M596" s="42"/>
    </row>
    <row r="597" spans="1:13" ht="12.75">
      <c r="A597" s="42"/>
      <c r="B597" s="42"/>
      <c r="C597" s="42"/>
      <c r="D597" s="42"/>
      <c r="E597" s="42"/>
      <c r="F597" s="42"/>
      <c r="G597" s="42"/>
      <c r="H597" s="42"/>
      <c r="I597" s="42"/>
      <c r="J597" s="43"/>
      <c r="K597" s="43"/>
      <c r="L597" s="43"/>
      <c r="M597" s="42"/>
    </row>
    <row r="598" spans="1:13" ht="12.75">
      <c r="A598" s="42"/>
      <c r="B598" s="42"/>
      <c r="C598" s="42"/>
      <c r="D598" s="42"/>
      <c r="E598" s="42"/>
      <c r="F598" s="42"/>
      <c r="G598" s="42"/>
      <c r="H598" s="42"/>
      <c r="I598" s="42"/>
      <c r="J598" s="43"/>
      <c r="K598" s="43"/>
      <c r="L598" s="43"/>
      <c r="M598" s="42"/>
    </row>
    <row r="599" spans="1:13" ht="12.75">
      <c r="A599" s="42"/>
      <c r="B599" s="42"/>
      <c r="C599" s="42"/>
      <c r="D599" s="42"/>
      <c r="E599" s="42"/>
      <c r="F599" s="42"/>
      <c r="G599" s="42"/>
      <c r="H599" s="42"/>
      <c r="I599" s="42"/>
      <c r="J599" s="43"/>
      <c r="K599" s="43"/>
      <c r="L599" s="43"/>
      <c r="M599" s="42"/>
    </row>
    <row r="600" spans="1:13" ht="12.75">
      <c r="A600" s="42"/>
      <c r="B600" s="42"/>
      <c r="C600" s="42"/>
      <c r="D600" s="42"/>
      <c r="E600" s="42"/>
      <c r="F600" s="42"/>
      <c r="G600" s="42"/>
      <c r="H600" s="42"/>
      <c r="I600" s="42"/>
      <c r="J600" s="43"/>
      <c r="K600" s="43"/>
      <c r="L600" s="43"/>
      <c r="M600" s="42"/>
    </row>
    <row r="601" spans="1:13" ht="12.75">
      <c r="A601" s="42"/>
      <c r="B601" s="42"/>
      <c r="C601" s="42"/>
      <c r="D601" s="42"/>
      <c r="E601" s="42"/>
      <c r="F601" s="42"/>
      <c r="G601" s="42"/>
      <c r="H601" s="42"/>
      <c r="I601" s="42"/>
      <c r="J601" s="43"/>
      <c r="K601" s="43"/>
      <c r="L601" s="43"/>
      <c r="M601" s="42"/>
    </row>
    <row r="602" spans="1:13" ht="12.75">
      <c r="A602" s="42"/>
      <c r="B602" s="42"/>
      <c r="C602" s="42"/>
      <c r="D602" s="42"/>
      <c r="E602" s="42"/>
      <c r="F602" s="42"/>
      <c r="G602" s="42"/>
      <c r="H602" s="42"/>
      <c r="I602" s="42"/>
      <c r="J602" s="43"/>
      <c r="K602" s="43"/>
      <c r="L602" s="43"/>
      <c r="M602" s="42"/>
    </row>
    <row r="603" spans="1:13" ht="12.75">
      <c r="A603" s="42"/>
      <c r="B603" s="42"/>
      <c r="C603" s="42"/>
      <c r="D603" s="42"/>
      <c r="E603" s="42"/>
      <c r="F603" s="42"/>
      <c r="G603" s="42"/>
      <c r="H603" s="42"/>
      <c r="I603" s="42"/>
      <c r="J603" s="43"/>
      <c r="K603" s="43"/>
      <c r="L603" s="43"/>
      <c r="M603" s="42"/>
    </row>
    <row r="604" spans="1:13" ht="12.75">
      <c r="A604" s="42"/>
      <c r="B604" s="42"/>
      <c r="C604" s="42"/>
      <c r="D604" s="42"/>
      <c r="E604" s="42"/>
      <c r="F604" s="42"/>
      <c r="G604" s="42"/>
      <c r="H604" s="42"/>
      <c r="I604" s="42"/>
      <c r="J604" s="43"/>
      <c r="K604" s="43"/>
      <c r="L604" s="43"/>
      <c r="M604" s="42"/>
    </row>
    <row r="605" spans="1:13" ht="12.75">
      <c r="A605" s="42"/>
      <c r="B605" s="42"/>
      <c r="C605" s="42"/>
      <c r="D605" s="42"/>
      <c r="E605" s="42"/>
      <c r="F605" s="42"/>
      <c r="G605" s="42"/>
      <c r="H605" s="42"/>
      <c r="I605" s="42"/>
      <c r="J605" s="43"/>
      <c r="K605" s="43"/>
      <c r="L605" s="43"/>
      <c r="M605" s="42"/>
    </row>
    <row r="606" spans="1:13" ht="12.75">
      <c r="A606" s="42"/>
      <c r="B606" s="42"/>
      <c r="C606" s="42"/>
      <c r="D606" s="42"/>
      <c r="E606" s="42"/>
      <c r="F606" s="42"/>
      <c r="G606" s="42"/>
      <c r="H606" s="42"/>
      <c r="I606" s="42"/>
      <c r="J606" s="43"/>
      <c r="K606" s="43"/>
      <c r="L606" s="43"/>
      <c r="M606" s="42"/>
    </row>
    <row r="607" spans="1:13" ht="12.75">
      <c r="A607" s="42"/>
      <c r="B607" s="42"/>
      <c r="C607" s="42"/>
      <c r="D607" s="42"/>
      <c r="E607" s="42"/>
      <c r="F607" s="42"/>
      <c r="G607" s="42"/>
      <c r="H607" s="42"/>
      <c r="I607" s="42"/>
      <c r="J607" s="43"/>
      <c r="K607" s="43"/>
      <c r="L607" s="43"/>
      <c r="M607" s="42"/>
    </row>
    <row r="608" spans="1:13" ht="12.75">
      <c r="A608" s="42"/>
      <c r="B608" s="42"/>
      <c r="C608" s="42"/>
      <c r="D608" s="42"/>
      <c r="E608" s="42"/>
      <c r="F608" s="42"/>
      <c r="G608" s="42"/>
      <c r="H608" s="42"/>
      <c r="I608" s="42"/>
      <c r="J608" s="43"/>
      <c r="K608" s="43"/>
      <c r="L608" s="43"/>
      <c r="M608" s="42"/>
    </row>
    <row r="609" spans="1:13" ht="12.75">
      <c r="A609" s="42"/>
      <c r="B609" s="42"/>
      <c r="C609" s="42"/>
      <c r="D609" s="42"/>
      <c r="E609" s="42"/>
      <c r="F609" s="42"/>
      <c r="G609" s="42"/>
      <c r="H609" s="42"/>
      <c r="I609" s="42"/>
      <c r="J609" s="43"/>
      <c r="K609" s="43"/>
      <c r="L609" s="43"/>
      <c r="M609" s="42"/>
    </row>
    <row r="610" spans="1:13" ht="12.75">
      <c r="A610" s="42"/>
      <c r="B610" s="42"/>
      <c r="C610" s="42"/>
      <c r="D610" s="42"/>
      <c r="E610" s="42"/>
      <c r="F610" s="42"/>
      <c r="G610" s="42"/>
      <c r="H610" s="42"/>
      <c r="I610" s="42"/>
      <c r="J610" s="43"/>
      <c r="K610" s="43"/>
      <c r="L610" s="43"/>
      <c r="M610" s="42"/>
    </row>
    <row r="611" spans="1:13" ht="12.75">
      <c r="A611" s="42"/>
      <c r="B611" s="42"/>
      <c r="C611" s="42"/>
      <c r="D611" s="42"/>
      <c r="E611" s="42"/>
      <c r="F611" s="42"/>
      <c r="G611" s="42"/>
      <c r="H611" s="42"/>
      <c r="I611" s="42"/>
      <c r="J611" s="43"/>
      <c r="K611" s="43"/>
      <c r="L611" s="43"/>
      <c r="M611" s="42"/>
    </row>
    <row r="612" spans="1:13" ht="12.75">
      <c r="A612" s="42"/>
      <c r="B612" s="42"/>
      <c r="C612" s="42"/>
      <c r="D612" s="42"/>
      <c r="E612" s="42"/>
      <c r="F612" s="42"/>
      <c r="G612" s="42"/>
      <c r="H612" s="42"/>
      <c r="I612" s="42"/>
      <c r="J612" s="43"/>
      <c r="K612" s="43"/>
      <c r="L612" s="43"/>
      <c r="M612" s="42"/>
    </row>
    <row r="613" spans="1:13" ht="12.75">
      <c r="A613" s="42"/>
      <c r="B613" s="42"/>
      <c r="C613" s="42"/>
      <c r="D613" s="42"/>
      <c r="E613" s="42"/>
      <c r="F613" s="42"/>
      <c r="G613" s="42"/>
      <c r="H613" s="42"/>
      <c r="I613" s="42"/>
      <c r="J613" s="43"/>
      <c r="K613" s="43"/>
      <c r="L613" s="43"/>
      <c r="M613" s="42"/>
    </row>
    <row r="614" spans="1:13" ht="12.75">
      <c r="A614" s="42"/>
      <c r="B614" s="42"/>
      <c r="C614" s="42"/>
      <c r="D614" s="42"/>
      <c r="E614" s="42"/>
      <c r="F614" s="42"/>
      <c r="G614" s="42"/>
      <c r="H614" s="42"/>
      <c r="I614" s="42"/>
      <c r="J614" s="43"/>
      <c r="K614" s="43"/>
      <c r="L614" s="43"/>
      <c r="M614" s="42"/>
    </row>
    <row r="615" spans="1:13" ht="12.75">
      <c r="A615" s="42"/>
      <c r="B615" s="42"/>
      <c r="C615" s="42"/>
      <c r="D615" s="42"/>
      <c r="E615" s="42"/>
      <c r="F615" s="42"/>
      <c r="G615" s="42"/>
      <c r="H615" s="42"/>
      <c r="I615" s="42"/>
      <c r="J615" s="43"/>
      <c r="K615" s="43"/>
      <c r="L615" s="43"/>
      <c r="M615" s="42"/>
    </row>
    <row r="616" spans="1:13" ht="12.75">
      <c r="A616" s="42"/>
      <c r="B616" s="42"/>
      <c r="C616" s="42"/>
      <c r="D616" s="42"/>
      <c r="E616" s="42"/>
      <c r="F616" s="42"/>
      <c r="G616" s="42"/>
      <c r="H616" s="42"/>
      <c r="I616" s="42"/>
      <c r="J616" s="43"/>
      <c r="K616" s="43"/>
      <c r="L616" s="43"/>
      <c r="M616" s="42"/>
    </row>
    <row r="617" spans="1:13" ht="12.75">
      <c r="A617" s="42"/>
      <c r="B617" s="42"/>
      <c r="C617" s="42"/>
      <c r="D617" s="42"/>
      <c r="E617" s="42"/>
      <c r="F617" s="42"/>
      <c r="G617" s="42"/>
      <c r="H617" s="42"/>
      <c r="I617" s="42"/>
      <c r="J617" s="43"/>
      <c r="K617" s="43"/>
      <c r="L617" s="43"/>
      <c r="M617" s="42"/>
    </row>
    <row r="618" spans="1:13" ht="12.75">
      <c r="A618" s="42"/>
      <c r="B618" s="42"/>
      <c r="C618" s="42"/>
      <c r="D618" s="42"/>
      <c r="E618" s="42"/>
      <c r="F618" s="42"/>
      <c r="G618" s="42"/>
      <c r="H618" s="42"/>
      <c r="I618" s="42"/>
      <c r="J618" s="43"/>
      <c r="K618" s="43"/>
      <c r="L618" s="43"/>
      <c r="M618" s="42"/>
    </row>
    <row r="619" spans="1:13" ht="12.75">
      <c r="A619" s="42"/>
      <c r="B619" s="42"/>
      <c r="C619" s="42"/>
      <c r="D619" s="42"/>
      <c r="E619" s="42"/>
      <c r="F619" s="42"/>
      <c r="G619" s="42"/>
      <c r="H619" s="42"/>
      <c r="I619" s="42"/>
      <c r="J619" s="43"/>
      <c r="K619" s="43"/>
      <c r="L619" s="43"/>
      <c r="M619" s="42"/>
    </row>
    <row r="620" spans="1:13" ht="12.75">
      <c r="A620" s="42"/>
      <c r="B620" s="42"/>
      <c r="C620" s="42"/>
      <c r="D620" s="42"/>
      <c r="E620" s="42"/>
      <c r="F620" s="42"/>
      <c r="G620" s="42"/>
      <c r="H620" s="42"/>
      <c r="I620" s="42"/>
      <c r="J620" s="43"/>
      <c r="K620" s="43"/>
      <c r="L620" s="43"/>
      <c r="M620" s="42"/>
    </row>
    <row r="621" spans="1:13" ht="12.75">
      <c r="A621" s="42"/>
      <c r="B621" s="42"/>
      <c r="C621" s="42"/>
      <c r="D621" s="42"/>
      <c r="E621" s="42"/>
      <c r="F621" s="42"/>
      <c r="G621" s="42"/>
      <c r="H621" s="42"/>
      <c r="I621" s="42"/>
      <c r="J621" s="43"/>
      <c r="K621" s="43"/>
      <c r="L621" s="43"/>
      <c r="M621" s="42"/>
    </row>
    <row r="622" spans="1:13" ht="12.75">
      <c r="A622" s="42"/>
      <c r="B622" s="42"/>
      <c r="C622" s="42"/>
      <c r="D622" s="42"/>
      <c r="E622" s="42"/>
      <c r="F622" s="42"/>
      <c r="G622" s="42"/>
      <c r="H622" s="42"/>
      <c r="I622" s="42"/>
      <c r="J622" s="43"/>
      <c r="K622" s="43"/>
      <c r="L622" s="43"/>
      <c r="M622" s="42"/>
    </row>
    <row r="623" spans="1:13" ht="12.75">
      <c r="A623" s="42"/>
      <c r="B623" s="42"/>
      <c r="C623" s="42"/>
      <c r="D623" s="42"/>
      <c r="E623" s="42"/>
      <c r="F623" s="42"/>
      <c r="G623" s="42"/>
      <c r="H623" s="42"/>
      <c r="I623" s="42"/>
      <c r="J623" s="43"/>
      <c r="K623" s="43"/>
      <c r="L623" s="43"/>
      <c r="M623" s="42"/>
    </row>
    <row r="624" spans="1:13" ht="12.75">
      <c r="A624" s="42"/>
      <c r="B624" s="42"/>
      <c r="C624" s="42"/>
      <c r="D624" s="42"/>
      <c r="E624" s="42"/>
      <c r="F624" s="42"/>
      <c r="G624" s="42"/>
      <c r="H624" s="42"/>
      <c r="I624" s="42"/>
      <c r="J624" s="43"/>
      <c r="K624" s="43"/>
      <c r="L624" s="43"/>
      <c r="M624" s="42"/>
    </row>
    <row r="625" spans="1:13" ht="12.75">
      <c r="A625" s="42"/>
      <c r="B625" s="42"/>
      <c r="C625" s="42"/>
      <c r="D625" s="42"/>
      <c r="E625" s="42"/>
      <c r="F625" s="42"/>
      <c r="G625" s="42"/>
      <c r="H625" s="42"/>
      <c r="I625" s="42"/>
      <c r="J625" s="43"/>
      <c r="K625" s="43"/>
      <c r="L625" s="43"/>
      <c r="M625" s="42"/>
    </row>
    <row r="626" spans="1:13" ht="12.75">
      <c r="A626" s="42"/>
      <c r="B626" s="42"/>
      <c r="C626" s="42"/>
      <c r="D626" s="42"/>
      <c r="E626" s="42"/>
      <c r="F626" s="42"/>
      <c r="G626" s="42"/>
      <c r="H626" s="42"/>
      <c r="I626" s="42"/>
      <c r="J626" s="43"/>
      <c r="K626" s="43"/>
      <c r="L626" s="43"/>
      <c r="M626" s="42"/>
    </row>
    <row r="627" spans="1:13" ht="12.75">
      <c r="A627" s="42"/>
      <c r="B627" s="42"/>
      <c r="C627" s="42"/>
      <c r="D627" s="42"/>
      <c r="E627" s="42"/>
      <c r="F627" s="42"/>
      <c r="G627" s="42"/>
      <c r="H627" s="42"/>
      <c r="I627" s="42"/>
      <c r="J627" s="43"/>
      <c r="K627" s="43"/>
      <c r="L627" s="43"/>
      <c r="M627" s="42"/>
    </row>
    <row r="628" spans="1:13" ht="12.75">
      <c r="A628" s="42"/>
      <c r="B628" s="42"/>
      <c r="C628" s="42"/>
      <c r="D628" s="42"/>
      <c r="E628" s="42"/>
      <c r="F628" s="42"/>
      <c r="G628" s="42"/>
      <c r="H628" s="42"/>
      <c r="I628" s="42"/>
      <c r="J628" s="43"/>
      <c r="K628" s="43"/>
      <c r="L628" s="43"/>
      <c r="M628" s="42"/>
    </row>
    <row r="629" spans="1:13" ht="12.75">
      <c r="A629" s="42"/>
      <c r="B629" s="42"/>
      <c r="C629" s="42"/>
      <c r="D629" s="42"/>
      <c r="E629" s="42"/>
      <c r="F629" s="42"/>
      <c r="G629" s="42"/>
      <c r="H629" s="42"/>
      <c r="I629" s="42"/>
      <c r="J629" s="43"/>
      <c r="K629" s="43"/>
      <c r="L629" s="43"/>
      <c r="M629" s="42"/>
    </row>
    <row r="630" spans="1:13" ht="12.75">
      <c r="A630" s="42"/>
      <c r="B630" s="42"/>
      <c r="C630" s="42"/>
      <c r="D630" s="42"/>
      <c r="E630" s="42"/>
      <c r="F630" s="42"/>
      <c r="G630" s="42"/>
      <c r="H630" s="42"/>
      <c r="I630" s="42"/>
      <c r="J630" s="43"/>
      <c r="K630" s="43"/>
      <c r="L630" s="43"/>
      <c r="M630" s="42"/>
    </row>
    <row r="631" spans="1:13" ht="12.75">
      <c r="A631" s="42"/>
      <c r="B631" s="42"/>
      <c r="C631" s="42"/>
      <c r="D631" s="42"/>
      <c r="E631" s="42"/>
      <c r="F631" s="42"/>
      <c r="G631" s="42"/>
      <c r="H631" s="42"/>
      <c r="I631" s="42"/>
      <c r="J631" s="43"/>
      <c r="K631" s="43"/>
      <c r="L631" s="43"/>
      <c r="M631" s="42"/>
    </row>
    <row r="632" spans="1:13" ht="12.75">
      <c r="A632" s="42"/>
      <c r="B632" s="42"/>
      <c r="C632" s="42"/>
      <c r="D632" s="42"/>
      <c r="E632" s="42"/>
      <c r="F632" s="42"/>
      <c r="G632" s="42"/>
      <c r="H632" s="42"/>
      <c r="I632" s="42"/>
      <c r="J632" s="43"/>
      <c r="K632" s="43"/>
      <c r="L632" s="43"/>
      <c r="M632" s="42"/>
    </row>
    <row r="633" spans="1:13" ht="12.75">
      <c r="A633" s="42"/>
      <c r="B633" s="42"/>
      <c r="C633" s="42"/>
      <c r="D633" s="42"/>
      <c r="E633" s="42"/>
      <c r="F633" s="42"/>
      <c r="G633" s="42"/>
      <c r="H633" s="42"/>
      <c r="I633" s="42"/>
      <c r="J633" s="43"/>
      <c r="K633" s="43"/>
      <c r="L633" s="43"/>
      <c r="M633" s="42"/>
    </row>
    <row r="634" spans="1:13" ht="12.75">
      <c r="A634" s="42"/>
      <c r="B634" s="42"/>
      <c r="C634" s="42"/>
      <c r="D634" s="42"/>
      <c r="E634" s="42"/>
      <c r="F634" s="42"/>
      <c r="G634" s="42"/>
      <c r="H634" s="42"/>
      <c r="I634" s="42"/>
      <c r="J634" s="43"/>
      <c r="K634" s="43"/>
      <c r="L634" s="43"/>
      <c r="M634" s="42"/>
    </row>
    <row r="635" spans="1:13" ht="12.75">
      <c r="A635" s="42"/>
      <c r="B635" s="42"/>
      <c r="C635" s="42"/>
      <c r="D635" s="42"/>
      <c r="E635" s="42"/>
      <c r="F635" s="42"/>
      <c r="G635" s="42"/>
      <c r="H635" s="42"/>
      <c r="I635" s="42"/>
      <c r="J635" s="43"/>
      <c r="K635" s="43"/>
      <c r="L635" s="43"/>
      <c r="M635" s="42"/>
    </row>
    <row r="636" spans="1:13" ht="12.75">
      <c r="A636" s="42"/>
      <c r="B636" s="42"/>
      <c r="C636" s="42"/>
      <c r="D636" s="42"/>
      <c r="E636" s="42"/>
      <c r="F636" s="42"/>
      <c r="G636" s="42"/>
      <c r="H636" s="42"/>
      <c r="I636" s="42"/>
      <c r="J636" s="43"/>
      <c r="K636" s="43"/>
      <c r="L636" s="43"/>
      <c r="M636" s="42"/>
    </row>
    <row r="637" spans="1:13" ht="12.75">
      <c r="A637" s="42"/>
      <c r="B637" s="42"/>
      <c r="C637" s="42"/>
      <c r="D637" s="42"/>
      <c r="E637" s="42"/>
      <c r="F637" s="42"/>
      <c r="G637" s="42"/>
      <c r="H637" s="42"/>
      <c r="I637" s="42"/>
      <c r="J637" s="43"/>
      <c r="K637" s="43"/>
      <c r="L637" s="43"/>
      <c r="M637" s="42"/>
    </row>
    <row r="638" spans="1:13" ht="12.75">
      <c r="A638" s="42"/>
      <c r="B638" s="42"/>
      <c r="C638" s="42"/>
      <c r="D638" s="42"/>
      <c r="E638" s="42"/>
      <c r="F638" s="42"/>
      <c r="G638" s="42"/>
      <c r="H638" s="42"/>
      <c r="I638" s="42"/>
      <c r="J638" s="43"/>
      <c r="K638" s="43"/>
      <c r="L638" s="43"/>
      <c r="M638" s="42"/>
    </row>
    <row r="639" spans="1:13" ht="12.75">
      <c r="A639" s="42"/>
      <c r="B639" s="42"/>
      <c r="C639" s="42"/>
      <c r="D639" s="42"/>
      <c r="E639" s="42"/>
      <c r="F639" s="42"/>
      <c r="G639" s="42"/>
      <c r="H639" s="42"/>
      <c r="I639" s="42"/>
      <c r="J639" s="43"/>
      <c r="K639" s="43"/>
      <c r="L639" s="43"/>
      <c r="M639" s="42"/>
    </row>
    <row r="640" spans="1:13" ht="12.75">
      <c r="A640" s="42"/>
      <c r="B640" s="42"/>
      <c r="C640" s="42"/>
      <c r="D640" s="42"/>
      <c r="E640" s="42"/>
      <c r="F640" s="42"/>
      <c r="G640" s="42"/>
      <c r="H640" s="42"/>
      <c r="I640" s="42"/>
      <c r="J640" s="43"/>
      <c r="K640" s="43"/>
      <c r="L640" s="43"/>
      <c r="M640" s="42"/>
    </row>
    <row r="641" spans="1:13" ht="12.75">
      <c r="A641" s="42"/>
      <c r="B641" s="42"/>
      <c r="C641" s="42"/>
      <c r="D641" s="42"/>
      <c r="E641" s="42"/>
      <c r="F641" s="42"/>
      <c r="G641" s="42"/>
      <c r="H641" s="42"/>
      <c r="I641" s="42"/>
      <c r="J641" s="43"/>
      <c r="K641" s="43"/>
      <c r="L641" s="43"/>
      <c r="M641" s="42"/>
    </row>
    <row r="642" spans="1:13" ht="12.75">
      <c r="A642" s="42"/>
      <c r="B642" s="42"/>
      <c r="C642" s="42"/>
      <c r="D642" s="42"/>
      <c r="E642" s="42"/>
      <c r="F642" s="42"/>
      <c r="G642" s="42"/>
      <c r="H642" s="42"/>
      <c r="I642" s="42"/>
      <c r="J642" s="43"/>
      <c r="K642" s="43"/>
      <c r="L642" s="43"/>
      <c r="M642" s="42"/>
    </row>
    <row r="643" spans="1:13" ht="12.75">
      <c r="A643" s="42"/>
      <c r="B643" s="42"/>
      <c r="C643" s="42"/>
      <c r="D643" s="42"/>
      <c r="E643" s="42"/>
      <c r="F643" s="42"/>
      <c r="G643" s="42"/>
      <c r="H643" s="42"/>
      <c r="I643" s="42"/>
      <c r="J643" s="43"/>
      <c r="K643" s="43"/>
      <c r="L643" s="43"/>
      <c r="M643" s="42"/>
    </row>
    <row r="644" spans="1:13" ht="12.75">
      <c r="A644" s="42"/>
      <c r="B644" s="42"/>
      <c r="C644" s="42"/>
      <c r="D644" s="42"/>
      <c r="E644" s="42"/>
      <c r="F644" s="42"/>
      <c r="G644" s="42"/>
      <c r="H644" s="42"/>
      <c r="I644" s="42"/>
      <c r="J644" s="43"/>
      <c r="K644" s="43"/>
      <c r="L644" s="43"/>
      <c r="M644" s="42"/>
    </row>
    <row r="645" spans="1:13" ht="12.75">
      <c r="A645" s="42"/>
      <c r="B645" s="42"/>
      <c r="C645" s="42"/>
      <c r="D645" s="42"/>
      <c r="E645" s="42"/>
      <c r="F645" s="42"/>
      <c r="G645" s="42"/>
      <c r="H645" s="42"/>
      <c r="I645" s="42"/>
      <c r="J645" s="43"/>
      <c r="K645" s="43"/>
      <c r="L645" s="43"/>
      <c r="M645" s="42"/>
    </row>
    <row r="646" spans="1:13" ht="12.75">
      <c r="A646" s="42"/>
      <c r="B646" s="42"/>
      <c r="C646" s="42"/>
      <c r="D646" s="42"/>
      <c r="E646" s="42"/>
      <c r="F646" s="42"/>
      <c r="G646" s="42"/>
      <c r="H646" s="42"/>
      <c r="I646" s="42"/>
      <c r="J646" s="43"/>
      <c r="K646" s="43"/>
      <c r="L646" s="43"/>
      <c r="M646" s="42"/>
    </row>
    <row r="647" spans="1:13" ht="12.75">
      <c r="A647" s="42"/>
      <c r="B647" s="42"/>
      <c r="C647" s="42"/>
      <c r="D647" s="42"/>
      <c r="E647" s="42"/>
      <c r="F647" s="42"/>
      <c r="G647" s="42"/>
      <c r="H647" s="42"/>
      <c r="I647" s="42"/>
      <c r="J647" s="43"/>
      <c r="K647" s="43"/>
      <c r="L647" s="43"/>
      <c r="M647" s="42"/>
    </row>
    <row r="648" spans="1:13" ht="12.75">
      <c r="A648" s="42"/>
      <c r="B648" s="42"/>
      <c r="C648" s="42"/>
      <c r="D648" s="42"/>
      <c r="E648" s="42"/>
      <c r="F648" s="42"/>
      <c r="G648" s="42"/>
      <c r="H648" s="42"/>
      <c r="I648" s="42"/>
      <c r="J648" s="43"/>
      <c r="K648" s="43"/>
      <c r="L648" s="43"/>
      <c r="M648" s="42"/>
    </row>
    <row r="649" spans="1:13" ht="12.75">
      <c r="A649" s="42"/>
      <c r="B649" s="42"/>
      <c r="C649" s="42"/>
      <c r="D649" s="42"/>
      <c r="E649" s="42"/>
      <c r="F649" s="42"/>
      <c r="G649" s="42"/>
      <c r="H649" s="42"/>
      <c r="I649" s="42"/>
      <c r="J649" s="43"/>
      <c r="K649" s="43"/>
      <c r="L649" s="43"/>
      <c r="M649" s="42"/>
    </row>
    <row r="650" spans="1:13" ht="12.75">
      <c r="A650" s="42"/>
      <c r="B650" s="42"/>
      <c r="C650" s="42"/>
      <c r="D650" s="42"/>
      <c r="E650" s="42"/>
      <c r="F650" s="42"/>
      <c r="G650" s="42"/>
      <c r="H650" s="42"/>
      <c r="I650" s="42"/>
      <c r="J650" s="43"/>
      <c r="K650" s="43"/>
      <c r="L650" s="43"/>
      <c r="M650" s="42"/>
    </row>
    <row r="651" spans="1:13" ht="12.75">
      <c r="A651" s="42"/>
      <c r="B651" s="42"/>
      <c r="C651" s="42"/>
      <c r="D651" s="42"/>
      <c r="E651" s="42"/>
      <c r="F651" s="42"/>
      <c r="G651" s="42"/>
      <c r="H651" s="42"/>
      <c r="I651" s="42"/>
      <c r="J651" s="43"/>
      <c r="K651" s="43"/>
      <c r="L651" s="43"/>
      <c r="M651" s="42"/>
    </row>
    <row r="652" spans="1:13" ht="12.75">
      <c r="A652" s="42"/>
      <c r="B652" s="42"/>
      <c r="C652" s="42"/>
      <c r="D652" s="42"/>
      <c r="E652" s="42"/>
      <c r="F652" s="42"/>
      <c r="G652" s="42"/>
      <c r="H652" s="42"/>
      <c r="I652" s="42"/>
      <c r="J652" s="43"/>
      <c r="K652" s="43"/>
      <c r="L652" s="43"/>
      <c r="M652" s="42"/>
    </row>
    <row r="653" spans="1:13" ht="12.75">
      <c r="A653" s="42"/>
      <c r="B653" s="42"/>
      <c r="C653" s="42"/>
      <c r="D653" s="42"/>
      <c r="E653" s="42"/>
      <c r="F653" s="42"/>
      <c r="G653" s="42"/>
      <c r="H653" s="42"/>
      <c r="I653" s="42"/>
      <c r="J653" s="43"/>
      <c r="K653" s="43"/>
      <c r="L653" s="43"/>
      <c r="M653" s="42"/>
    </row>
    <row r="654" spans="1:13" ht="12.75">
      <c r="A654" s="42"/>
      <c r="B654" s="42"/>
      <c r="C654" s="42"/>
      <c r="D654" s="42"/>
      <c r="E654" s="42"/>
      <c r="F654" s="42"/>
      <c r="G654" s="42"/>
      <c r="H654" s="42"/>
      <c r="I654" s="42"/>
      <c r="J654" s="43"/>
      <c r="K654" s="43"/>
      <c r="L654" s="43"/>
      <c r="M654" s="42"/>
    </row>
    <row r="655" spans="1:13" ht="12.75">
      <c r="A655" s="42"/>
      <c r="B655" s="42"/>
      <c r="C655" s="42"/>
      <c r="D655" s="42"/>
      <c r="E655" s="42"/>
      <c r="F655" s="42"/>
      <c r="G655" s="42"/>
      <c r="H655" s="42"/>
      <c r="I655" s="42"/>
      <c r="J655" s="43"/>
      <c r="K655" s="43"/>
      <c r="L655" s="43"/>
      <c r="M655" s="42"/>
    </row>
    <row r="656" spans="1:13" ht="12.75">
      <c r="A656" s="42"/>
      <c r="B656" s="42"/>
      <c r="C656" s="42"/>
      <c r="D656" s="42"/>
      <c r="E656" s="42"/>
      <c r="F656" s="42"/>
      <c r="G656" s="42"/>
      <c r="H656" s="42"/>
      <c r="I656" s="42"/>
      <c r="J656" s="43"/>
      <c r="K656" s="43"/>
      <c r="L656" s="43"/>
      <c r="M656" s="42"/>
    </row>
    <row r="657" spans="1:13" ht="12.75">
      <c r="A657" s="42"/>
      <c r="B657" s="42"/>
      <c r="C657" s="42"/>
      <c r="D657" s="42"/>
      <c r="E657" s="42"/>
      <c r="F657" s="42"/>
      <c r="G657" s="42"/>
      <c r="H657" s="42"/>
      <c r="I657" s="42"/>
      <c r="J657" s="43"/>
      <c r="K657" s="43"/>
      <c r="L657" s="43"/>
      <c r="M657" s="42"/>
    </row>
    <row r="658" spans="1:13" ht="12.75">
      <c r="A658" s="42"/>
      <c r="B658" s="42"/>
      <c r="C658" s="42"/>
      <c r="D658" s="42"/>
      <c r="E658" s="42"/>
      <c r="F658" s="42"/>
      <c r="G658" s="42"/>
      <c r="H658" s="42"/>
      <c r="I658" s="42"/>
      <c r="J658" s="43"/>
      <c r="K658" s="43"/>
      <c r="L658" s="43"/>
      <c r="M658" s="42"/>
    </row>
    <row r="659" spans="1:13" ht="12.75">
      <c r="A659" s="42"/>
      <c r="B659" s="42"/>
      <c r="C659" s="42"/>
      <c r="D659" s="42"/>
      <c r="E659" s="42"/>
      <c r="F659" s="42"/>
      <c r="G659" s="42"/>
      <c r="H659" s="42"/>
      <c r="I659" s="42"/>
      <c r="J659" s="43"/>
      <c r="K659" s="43"/>
      <c r="L659" s="43"/>
      <c r="M659" s="42"/>
    </row>
    <row r="660" spans="1:13" ht="12.75">
      <c r="A660" s="42"/>
      <c r="B660" s="42"/>
      <c r="C660" s="42"/>
      <c r="D660" s="42"/>
      <c r="E660" s="42"/>
      <c r="F660" s="42"/>
      <c r="G660" s="42"/>
      <c r="H660" s="42"/>
      <c r="I660" s="42"/>
      <c r="J660" s="43"/>
      <c r="K660" s="43"/>
      <c r="L660" s="43"/>
      <c r="M660" s="42"/>
    </row>
    <row r="661" spans="1:13" ht="12.75">
      <c r="A661" s="42"/>
      <c r="B661" s="42"/>
      <c r="C661" s="42"/>
      <c r="D661" s="42"/>
      <c r="E661" s="42"/>
      <c r="F661" s="42"/>
      <c r="G661" s="42"/>
      <c r="H661" s="42"/>
      <c r="I661" s="42"/>
      <c r="J661" s="43"/>
      <c r="K661" s="43"/>
      <c r="L661" s="43"/>
      <c r="M661" s="42"/>
    </row>
    <row r="662" spans="1:13" ht="12.75">
      <c r="A662" s="42"/>
      <c r="B662" s="42"/>
      <c r="C662" s="42"/>
      <c r="D662" s="42"/>
      <c r="E662" s="42"/>
      <c r="F662" s="42"/>
      <c r="G662" s="42"/>
      <c r="H662" s="42"/>
      <c r="I662" s="42"/>
      <c r="J662" s="43"/>
      <c r="K662" s="43"/>
      <c r="L662" s="43"/>
      <c r="M662" s="42"/>
    </row>
    <row r="663" spans="1:13" ht="12.75">
      <c r="A663" s="42"/>
      <c r="B663" s="42"/>
      <c r="C663" s="42"/>
      <c r="D663" s="42"/>
      <c r="E663" s="42"/>
      <c r="F663" s="42"/>
      <c r="G663" s="42"/>
      <c r="H663" s="42"/>
      <c r="I663" s="42"/>
      <c r="J663" s="43"/>
      <c r="K663" s="43"/>
      <c r="L663" s="43"/>
      <c r="M663" s="42"/>
    </row>
    <row r="664" spans="1:13" ht="12.75">
      <c r="A664" s="42"/>
      <c r="B664" s="42"/>
      <c r="C664" s="42"/>
      <c r="D664" s="42"/>
      <c r="E664" s="42"/>
      <c r="F664" s="42"/>
      <c r="G664" s="42"/>
      <c r="H664" s="42"/>
      <c r="I664" s="42"/>
      <c r="J664" s="43"/>
      <c r="K664" s="43"/>
      <c r="L664" s="43"/>
      <c r="M664" s="42"/>
    </row>
    <row r="665" spans="1:13" ht="12.75">
      <c r="A665" s="42"/>
      <c r="B665" s="42"/>
      <c r="C665" s="42"/>
      <c r="D665" s="42"/>
      <c r="E665" s="42"/>
      <c r="F665" s="42"/>
      <c r="G665" s="42"/>
      <c r="H665" s="42"/>
      <c r="I665" s="42"/>
      <c r="J665" s="43"/>
      <c r="K665" s="43"/>
      <c r="L665" s="43"/>
      <c r="M665" s="42"/>
    </row>
    <row r="666" spans="1:13" ht="12.75">
      <c r="A666" s="42"/>
      <c r="B666" s="42"/>
      <c r="C666" s="42"/>
      <c r="D666" s="42"/>
      <c r="E666" s="42"/>
      <c r="F666" s="42"/>
      <c r="G666" s="42"/>
      <c r="H666" s="42"/>
      <c r="I666" s="42"/>
      <c r="J666" s="43"/>
      <c r="K666" s="43"/>
      <c r="L666" s="43"/>
      <c r="M666" s="42"/>
    </row>
    <row r="667" spans="1:13" ht="12.75">
      <c r="A667" s="42"/>
      <c r="B667" s="42"/>
      <c r="C667" s="42"/>
      <c r="D667" s="42"/>
      <c r="E667" s="42"/>
      <c r="F667" s="42"/>
      <c r="G667" s="42"/>
      <c r="H667" s="42"/>
      <c r="I667" s="42"/>
      <c r="J667" s="43"/>
      <c r="K667" s="43"/>
      <c r="L667" s="43"/>
      <c r="M667" s="42"/>
    </row>
    <row r="668" spans="1:13" ht="12.75">
      <c r="A668" s="42"/>
      <c r="B668" s="42"/>
      <c r="C668" s="42"/>
      <c r="D668" s="42"/>
      <c r="E668" s="42"/>
      <c r="F668" s="42"/>
      <c r="G668" s="42"/>
      <c r="H668" s="42"/>
      <c r="I668" s="42"/>
      <c r="J668" s="43"/>
      <c r="K668" s="43"/>
      <c r="L668" s="43"/>
      <c r="M668" s="42"/>
    </row>
    <row r="669" spans="1:13" ht="12.75">
      <c r="A669" s="42"/>
      <c r="B669" s="42"/>
      <c r="C669" s="42"/>
      <c r="D669" s="42"/>
      <c r="E669" s="42"/>
      <c r="F669" s="42"/>
      <c r="G669" s="42"/>
      <c r="H669" s="42"/>
      <c r="I669" s="42"/>
      <c r="J669" s="43"/>
      <c r="K669" s="43"/>
      <c r="L669" s="43"/>
      <c r="M669" s="42"/>
    </row>
    <row r="670" spans="1:13" ht="12.75">
      <c r="A670" s="42"/>
      <c r="B670" s="42"/>
      <c r="C670" s="42"/>
      <c r="D670" s="42"/>
      <c r="E670" s="42"/>
      <c r="F670" s="42"/>
      <c r="G670" s="42"/>
      <c r="H670" s="42"/>
      <c r="I670" s="42"/>
      <c r="J670" s="43"/>
      <c r="K670" s="43"/>
      <c r="L670" s="43"/>
      <c r="M670" s="42"/>
    </row>
    <row r="671" spans="1:13" ht="12.75">
      <c r="A671" s="42"/>
      <c r="B671" s="42"/>
      <c r="C671" s="42"/>
      <c r="D671" s="42"/>
      <c r="E671" s="42"/>
      <c r="F671" s="42"/>
      <c r="G671" s="42"/>
      <c r="H671" s="42"/>
      <c r="I671" s="42"/>
      <c r="J671" s="43"/>
      <c r="K671" s="43"/>
      <c r="L671" s="43"/>
      <c r="M671" s="42"/>
    </row>
    <row r="672" spans="1:13" ht="12.75">
      <c r="A672" s="42"/>
      <c r="B672" s="42"/>
      <c r="C672" s="42"/>
      <c r="D672" s="42"/>
      <c r="E672" s="42"/>
      <c r="F672" s="42"/>
      <c r="G672" s="42"/>
      <c r="H672" s="42"/>
      <c r="I672" s="42"/>
      <c r="J672" s="43"/>
      <c r="K672" s="43"/>
      <c r="L672" s="43"/>
      <c r="M672" s="42"/>
    </row>
    <row r="673" spans="1:13" ht="12.75">
      <c r="A673" s="42"/>
      <c r="B673" s="42"/>
      <c r="C673" s="42"/>
      <c r="D673" s="42"/>
      <c r="E673" s="42"/>
      <c r="F673" s="42"/>
      <c r="G673" s="42"/>
      <c r="H673" s="42"/>
      <c r="I673" s="42"/>
      <c r="J673" s="43"/>
      <c r="K673" s="43"/>
      <c r="L673" s="43"/>
      <c r="M673" s="42"/>
    </row>
    <row r="674" spans="1:13" ht="12.75">
      <c r="A674" s="42"/>
      <c r="B674" s="42"/>
      <c r="C674" s="42"/>
      <c r="D674" s="42"/>
      <c r="E674" s="42"/>
      <c r="F674" s="42"/>
      <c r="G674" s="42"/>
      <c r="H674" s="42"/>
      <c r="I674" s="42"/>
      <c r="J674" s="43"/>
      <c r="K674" s="43"/>
      <c r="L674" s="43"/>
      <c r="M674" s="42"/>
    </row>
    <row r="675" spans="1:13" ht="12.75">
      <c r="A675" s="42"/>
      <c r="B675" s="42"/>
      <c r="C675" s="42"/>
      <c r="D675" s="42"/>
      <c r="E675" s="42"/>
      <c r="F675" s="42"/>
      <c r="G675" s="42"/>
      <c r="H675" s="42"/>
      <c r="I675" s="42"/>
      <c r="J675" s="43"/>
      <c r="K675" s="43"/>
      <c r="L675" s="43"/>
      <c r="M675" s="42"/>
    </row>
    <row r="676" spans="1:13" ht="12.75">
      <c r="A676" s="42"/>
      <c r="B676" s="42"/>
      <c r="C676" s="42"/>
      <c r="D676" s="42"/>
      <c r="E676" s="42"/>
      <c r="F676" s="42"/>
      <c r="G676" s="42"/>
      <c r="H676" s="42"/>
      <c r="I676" s="42"/>
      <c r="J676" s="43"/>
      <c r="K676" s="43"/>
      <c r="L676" s="43"/>
      <c r="M676" s="42"/>
    </row>
    <row r="677" spans="1:13" ht="12.75">
      <c r="A677" s="42"/>
      <c r="B677" s="42"/>
      <c r="C677" s="42"/>
      <c r="D677" s="42"/>
      <c r="E677" s="42"/>
      <c r="F677" s="42"/>
      <c r="G677" s="42"/>
      <c r="H677" s="42"/>
      <c r="I677" s="42"/>
      <c r="J677" s="43"/>
      <c r="K677" s="43"/>
      <c r="L677" s="43"/>
      <c r="M677" s="42"/>
    </row>
    <row r="678" spans="1:13" ht="12.75">
      <c r="A678" s="42"/>
      <c r="B678" s="42"/>
      <c r="C678" s="42"/>
      <c r="D678" s="42"/>
      <c r="E678" s="42"/>
      <c r="F678" s="42"/>
      <c r="G678" s="42"/>
      <c r="H678" s="42"/>
      <c r="I678" s="42"/>
      <c r="J678" s="43"/>
      <c r="K678" s="43"/>
      <c r="L678" s="43"/>
      <c r="M678" s="42"/>
    </row>
    <row r="679" spans="1:13" ht="12.75">
      <c r="A679" s="42"/>
      <c r="B679" s="42"/>
      <c r="C679" s="42"/>
      <c r="D679" s="42"/>
      <c r="E679" s="42"/>
      <c r="F679" s="42"/>
      <c r="G679" s="42"/>
      <c r="H679" s="42"/>
      <c r="I679" s="42"/>
      <c r="J679" s="43"/>
      <c r="K679" s="43"/>
      <c r="L679" s="43"/>
      <c r="M679" s="42"/>
    </row>
    <row r="680" spans="1:13" ht="12.75">
      <c r="A680" s="42"/>
      <c r="B680" s="42"/>
      <c r="C680" s="42"/>
      <c r="D680" s="42"/>
      <c r="E680" s="42"/>
      <c r="F680" s="42"/>
      <c r="G680" s="42"/>
      <c r="H680" s="42"/>
      <c r="I680" s="42"/>
      <c r="J680" s="43"/>
      <c r="K680" s="43"/>
      <c r="L680" s="43"/>
      <c r="M680" s="42"/>
    </row>
    <row r="681" spans="1:13" ht="12.75">
      <c r="A681" s="42"/>
      <c r="B681" s="42"/>
      <c r="C681" s="42"/>
      <c r="D681" s="42"/>
      <c r="E681" s="42"/>
      <c r="F681" s="42"/>
      <c r="G681" s="42"/>
      <c r="H681" s="42"/>
      <c r="I681" s="42"/>
      <c r="J681" s="43"/>
      <c r="K681" s="43"/>
      <c r="L681" s="43"/>
      <c r="M681" s="42"/>
    </row>
    <row r="682" spans="1:13" ht="12.75">
      <c r="A682" s="42"/>
      <c r="B682" s="42"/>
      <c r="C682" s="42"/>
      <c r="D682" s="42"/>
      <c r="E682" s="42"/>
      <c r="F682" s="42"/>
      <c r="G682" s="42"/>
      <c r="H682" s="42"/>
      <c r="I682" s="42"/>
      <c r="J682" s="43"/>
      <c r="K682" s="43"/>
      <c r="L682" s="43"/>
      <c r="M682" s="42"/>
    </row>
    <row r="683" spans="1:13" ht="12.75">
      <c r="A683" s="42"/>
      <c r="B683" s="42"/>
      <c r="C683" s="42"/>
      <c r="D683" s="42"/>
      <c r="E683" s="42"/>
      <c r="F683" s="42"/>
      <c r="G683" s="42"/>
      <c r="H683" s="42"/>
      <c r="I683" s="42"/>
      <c r="J683" s="43"/>
      <c r="K683" s="43"/>
      <c r="L683" s="43"/>
      <c r="M683" s="42"/>
    </row>
    <row r="684" spans="1:13" ht="12.75">
      <c r="A684" s="42"/>
      <c r="B684" s="42"/>
      <c r="C684" s="42"/>
      <c r="D684" s="42"/>
      <c r="E684" s="42"/>
      <c r="F684" s="42"/>
      <c r="G684" s="42"/>
      <c r="H684" s="42"/>
      <c r="I684" s="42"/>
      <c r="J684" s="43"/>
      <c r="K684" s="43"/>
      <c r="L684" s="43"/>
      <c r="M684" s="42"/>
    </row>
    <row r="685" spans="1:13" ht="12.75">
      <c r="A685" s="42"/>
      <c r="B685" s="42"/>
      <c r="C685" s="42"/>
      <c r="D685" s="42"/>
      <c r="E685" s="42"/>
      <c r="F685" s="42"/>
      <c r="G685" s="42"/>
      <c r="H685" s="42"/>
      <c r="I685" s="42"/>
      <c r="J685" s="43"/>
      <c r="K685" s="43"/>
      <c r="L685" s="43"/>
      <c r="M685" s="42"/>
    </row>
    <row r="686" spans="1:13" ht="12.75">
      <c r="A686" s="42"/>
      <c r="B686" s="42"/>
      <c r="C686" s="42"/>
      <c r="D686" s="42"/>
      <c r="E686" s="42"/>
      <c r="F686" s="42"/>
      <c r="G686" s="42"/>
      <c r="H686" s="42"/>
      <c r="I686" s="42"/>
      <c r="J686" s="43"/>
      <c r="K686" s="43"/>
      <c r="L686" s="43"/>
      <c r="M686" s="42"/>
    </row>
    <row r="687" spans="1:13" ht="12.75">
      <c r="A687" s="42"/>
      <c r="B687" s="42"/>
      <c r="C687" s="42"/>
      <c r="D687" s="42"/>
      <c r="E687" s="42"/>
      <c r="F687" s="42"/>
      <c r="G687" s="42"/>
      <c r="H687" s="42"/>
      <c r="I687" s="42"/>
      <c r="J687" s="43"/>
      <c r="K687" s="43"/>
      <c r="L687" s="43"/>
      <c r="M687" s="42"/>
    </row>
    <row r="688" spans="1:13" ht="12.75">
      <c r="A688" s="42"/>
      <c r="B688" s="42"/>
      <c r="C688" s="42"/>
      <c r="D688" s="42"/>
      <c r="E688" s="42"/>
      <c r="F688" s="42"/>
      <c r="G688" s="42"/>
      <c r="H688" s="42"/>
      <c r="I688" s="42"/>
      <c r="J688" s="43"/>
      <c r="K688" s="43"/>
      <c r="L688" s="43"/>
      <c r="M688" s="42"/>
    </row>
    <row r="689" spans="1:13" ht="12.75">
      <c r="A689" s="42"/>
      <c r="B689" s="42"/>
      <c r="C689" s="42"/>
      <c r="D689" s="42"/>
      <c r="E689" s="42"/>
      <c r="F689" s="42"/>
      <c r="G689" s="42"/>
      <c r="H689" s="42"/>
      <c r="I689" s="42"/>
      <c r="J689" s="43"/>
      <c r="K689" s="43"/>
      <c r="L689" s="43"/>
      <c r="M689" s="42"/>
    </row>
    <row r="690" spans="1:13" ht="12.75">
      <c r="A690" s="42"/>
      <c r="B690" s="42"/>
      <c r="C690" s="42"/>
      <c r="D690" s="42"/>
      <c r="E690" s="42"/>
      <c r="F690" s="42"/>
      <c r="G690" s="42"/>
      <c r="H690" s="42"/>
      <c r="I690" s="42"/>
      <c r="J690" s="43"/>
      <c r="K690" s="43"/>
      <c r="L690" s="43"/>
      <c r="M690" s="42"/>
    </row>
    <row r="691" spans="1:12" ht="12.75">
      <c r="A691" s="42"/>
      <c r="B691" s="42"/>
      <c r="C691" s="42"/>
      <c r="D691" s="42"/>
      <c r="E691" s="42"/>
      <c r="F691" s="42"/>
      <c r="G691" s="42"/>
      <c r="H691" s="42"/>
      <c r="I691" s="42"/>
      <c r="J691" s="43"/>
      <c r="K691" s="43"/>
      <c r="L691" s="43"/>
    </row>
    <row r="692" spans="11:12" ht="12.75">
      <c r="K692" s="43"/>
      <c r="L692" s="43"/>
    </row>
  </sheetData>
  <mergeCells count="11">
    <mergeCell ref="C2:L2"/>
    <mergeCell ref="H6:I6"/>
    <mergeCell ref="H7:I7"/>
    <mergeCell ref="F6:G6"/>
    <mergeCell ref="A6:D6"/>
    <mergeCell ref="J6:L6"/>
    <mergeCell ref="C3:L3"/>
    <mergeCell ref="C4:L4"/>
    <mergeCell ref="C5:L5"/>
    <mergeCell ref="A70:L70"/>
    <mergeCell ref="H82:J82"/>
  </mergeCells>
  <printOptions horizontalCentered="1"/>
  <pageMargins left="0.5" right="0.5" top="0.5" bottom="0.5" header="0.5" footer="0.5"/>
  <pageSetup horizontalDpi="300" verticalDpi="300" orientation="portrait" r:id="rId2"/>
  <rowBreaks count="1" manualBreakCount="1">
    <brk id="47" max="255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Barry Ward</cp:lastModifiedBy>
  <cp:lastPrinted>2005-09-08T19:05:46Z</cp:lastPrinted>
  <dcterms:created xsi:type="dcterms:W3CDTF">2002-12-27T16:15:25Z</dcterms:created>
  <dcterms:modified xsi:type="dcterms:W3CDTF">2005-09-08T19:06:44Z</dcterms:modified>
  <cp:category/>
  <cp:version/>
  <cp:contentType/>
  <cp:contentStatus/>
</cp:coreProperties>
</file>